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/>
  <mc:AlternateContent xmlns:mc="http://schemas.openxmlformats.org/markup-compatibility/2006">
    <mc:Choice Requires="x15">
      <x15ac:absPath xmlns:x15ac="http://schemas.microsoft.com/office/spreadsheetml/2010/11/ac" url="/Users/konishi/Desktop/2021　第２回ＯＳ（ＨＰ用）/"/>
    </mc:Choice>
  </mc:AlternateContent>
  <xr:revisionPtr revIDLastSave="0" documentId="13_ncr:1_{907C21CE-105A-194A-8B49-56550A77B1CD}" xr6:coauthVersionLast="47" xr6:coauthVersionMax="47" xr10:uidLastSave="{00000000-0000-0000-0000-000000000000}"/>
  <bookViews>
    <workbookView xWindow="0" yWindow="0" windowWidth="28800" windowHeight="18000" tabRatio="840" activeTab="3" xr2:uid="{00000000-000D-0000-FFFF-FFFF00000000}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申込様式・入力用!$A$1:$R$31</definedName>
    <definedName name="_xlnm.Print_Area" localSheetId="2">'申込様式・入力用 記入例'!$A$1:$Q$31</definedName>
    <definedName name="学年名簿">'学年名簿（中学校使用シート）'!$A$5:$E$43</definedName>
    <definedName name="出席番号">'学年名簿（中学校使用シート）'!$A$5:$E$143</definedName>
    <definedName name="体験入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5" l="1"/>
  <c r="N16" i="14"/>
  <c r="J6" i="14"/>
  <c r="G31" i="13"/>
  <c r="D31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P9" i="13"/>
  <c r="G9" i="13"/>
  <c r="D9" i="13"/>
  <c r="G8" i="13"/>
  <c r="D8" i="13"/>
  <c r="G7" i="13"/>
  <c r="D7" i="13"/>
  <c r="G6" i="13"/>
  <c r="D6" i="13"/>
  <c r="G5" i="13"/>
  <c r="D5" i="13"/>
  <c r="G4" i="13"/>
  <c r="M10" i="13" s="1"/>
  <c r="D4" i="13"/>
  <c r="G3" i="13"/>
  <c r="D3" i="13"/>
  <c r="G2" i="13"/>
  <c r="D2" i="13"/>
  <c r="M9" i="13" l="1"/>
  <c r="M11" i="13" s="1"/>
  <c r="P9" i="6"/>
  <c r="N18" i="15" l="1"/>
  <c r="N20" i="15" s="1"/>
  <c r="N18" i="14"/>
  <c r="N20" i="14" s="1"/>
  <c r="G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9" i="3"/>
  <c r="E42" i="3"/>
  <c r="E38" i="3"/>
  <c r="E25" i="3"/>
  <c r="E5" i="3"/>
  <c r="E24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D2" i="6"/>
  <c r="D17" i="6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M10" i="6" l="1"/>
  <c r="K18" i="15" s="1"/>
  <c r="M9" i="6"/>
  <c r="K16" i="14" l="1"/>
  <c r="K16" i="15"/>
  <c r="K20" i="15" s="1"/>
  <c r="K18" i="14"/>
  <c r="K20" i="14" s="1"/>
  <c r="M11" i="6"/>
</calcChain>
</file>

<file path=xl/sharedStrings.xml><?xml version="1.0" encoding="utf-8"?>
<sst xmlns="http://schemas.openxmlformats.org/spreadsheetml/2006/main" count="285" uniqueCount="108">
  <si>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</si>
  <si>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</si>
  <si>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</si>
  <si>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</si>
  <si>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</si>
  <si>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</si>
  <si>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</si>
  <si>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</si>
  <si>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</si>
  <si>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</si>
  <si>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</si>
  <si>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</si>
  <si>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</si>
  <si>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</si>
  <si>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</si>
  <si>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</si>
  <si>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</si>
  <si>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</si>
  <si>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</si>
  <si>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</si>
  <si>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</si>
  <si>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</si>
  <si>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</si>
  <si>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</si>
  <si>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</si>
  <si>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</si>
  <si>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</si>
  <si>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</si>
  <si>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</si>
  <si>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</si>
  <si>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</si>
  <si>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</si>
  <si>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</si>
  <si>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</si>
  <si>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</si>
  <si>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</si>
  <si>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</si>
  <si>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</si>
  <si>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</si>
  <si>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</si>
  <si>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</si>
  <si>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</si>
  <si>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</si>
  <si>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</si>
  <si>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</si>
  <si>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</si>
  <si>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</si>
  <si>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</si>
  <si>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</si>
  <si>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</si>
  <si>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</si>
  <si>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</si>
  <si>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</si>
  <si>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</si>
  <si>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</si>
  <si>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</si>
  <si>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</si>
  <si>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</si>
  <si>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</si>
  <si>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</si>
  <si>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</si>
  <si>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</si>
  <si>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</si>
  <si>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</si>
  <si>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</si>
  <si>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</si>
  <si>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</si>
  <si>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</si>
  <si>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</si>
  <si>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</si>
  <si>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</si>
  <si>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生徒氏名</t>
    <rPh sb="0" eb="2">
      <t>セイト</t>
    </rPh>
    <rPh sb="2" eb="4">
      <t>シメイ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</si>
  <si>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</si>
  <si>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</si>
  <si>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</si>
  <si>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</si>
  <si>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</si>
  <si>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</si>
  <si>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</si>
  <si>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</si>
  <si>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</si>
  <si>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</si>
  <si>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</si>
  <si>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</si>
  <si>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</si>
  <si>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</si>
  <si>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</si>
  <si>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</si>
  <si>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</si>
  <si>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</si>
  <si>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</si>
  <si>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</si>
  <si>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</si>
  <si>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</si>
  <si>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石　　部</t>
    <rPh sb="0" eb="1">
      <t>イシ</t>
    </rPh>
    <rPh sb="3" eb="4">
      <t>ブ</t>
    </rPh>
    <phoneticPr fontId="1"/>
  </si>
  <si>
    <t>普　　通</t>
    <rPh sb="0" eb="1">
      <t>フ</t>
    </rPh>
    <rPh sb="3" eb="4">
      <t>ツウ</t>
    </rPh>
    <phoneticPr fontId="1"/>
  </si>
  <si>
    <t>0748-77-0312</t>
    <phoneticPr fontId="1"/>
  </si>
  <si>
    <t>0748-77-0316</t>
    <phoneticPr fontId="1"/>
  </si>
  <si>
    <t>muramoto-kenji-8388@pref-shiga.ed.jp</t>
    <phoneticPr fontId="1"/>
  </si>
  <si>
    <t>午前</t>
    <rPh sb="0" eb="2">
      <t>ゴゼン</t>
    </rPh>
    <phoneticPr fontId="1"/>
  </si>
  <si>
    <t>　</t>
    <phoneticPr fontId="1"/>
  </si>
  <si>
    <t>バス利用（保護者）</t>
    <rPh sb="2" eb="4">
      <t>リヨウ</t>
    </rPh>
    <rPh sb="5" eb="8">
      <t>ホゴシャ</t>
    </rPh>
    <phoneticPr fontId="1"/>
  </si>
  <si>
    <t>バス利用（生徒）</t>
    <rPh sb="2" eb="4">
      <t>リヨウ</t>
    </rPh>
    <rPh sb="5" eb="7">
      <t>セイト</t>
    </rPh>
    <phoneticPr fontId="1"/>
  </si>
  <si>
    <t>【通信】［中学校から高校への連絡欄］</t>
    <rPh sb="1" eb="3">
      <t>ツウシン</t>
    </rPh>
    <rPh sb="5" eb="8">
      <t>チュウガッコウ</t>
    </rPh>
    <rPh sb="10" eb="12">
      <t>コウコウ</t>
    </rPh>
    <rPh sb="14" eb="16">
      <t>レンラク</t>
    </rPh>
    <rPh sb="16" eb="17">
      <t>ラン</t>
    </rPh>
    <phoneticPr fontId="1"/>
  </si>
  <si>
    <t xml:space="preserve">記入上の留意事項等（高校記入欄）
［希望選択科目等の欄について］
1．授業体験は全員が「介護」「保育」「スポーツ」の３種類を体験するため、希望欄はありません。
2．交通手段について、「バス利用」があれば該当
する欄に「人数」を記入して下さい。
［その他］
何か連絡事項や特記事項がありましたら、下の【通信】欄にご記入下さい。
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19" eb="21">
      <t>キボウ</t>
    </rPh>
    <rPh sb="21" eb="23">
      <t>センタク</t>
    </rPh>
    <rPh sb="23" eb="25">
      <t>カモク</t>
    </rPh>
    <rPh sb="25" eb="26">
      <t>トウ</t>
    </rPh>
    <rPh sb="27" eb="28">
      <t>ラン</t>
    </rPh>
    <rPh sb="36" eb="38">
      <t>ジュギョウ</t>
    </rPh>
    <rPh sb="38" eb="40">
      <t>タイケン</t>
    </rPh>
    <rPh sb="41" eb="43">
      <t>ゼンイン</t>
    </rPh>
    <rPh sb="45" eb="47">
      <t>カイゴ</t>
    </rPh>
    <rPh sb="49" eb="51">
      <t>ホイク</t>
    </rPh>
    <rPh sb="60" eb="62">
      <t>シュルイ</t>
    </rPh>
    <rPh sb="63" eb="65">
      <t>タイケン</t>
    </rPh>
    <rPh sb="70" eb="72">
      <t>キボウ</t>
    </rPh>
    <rPh sb="72" eb="73">
      <t>ラン</t>
    </rPh>
    <rPh sb="83" eb="85">
      <t>コウツウ</t>
    </rPh>
    <rPh sb="85" eb="87">
      <t>シュダン</t>
    </rPh>
    <rPh sb="95" eb="97">
      <t>リヨウ</t>
    </rPh>
    <rPh sb="102" eb="104">
      <t>ガイトウ</t>
    </rPh>
    <rPh sb="107" eb="108">
      <t>ラン</t>
    </rPh>
    <rPh sb="110" eb="112">
      <t>ニンズウ</t>
    </rPh>
    <rPh sb="114" eb="116">
      <t>キニュウ</t>
    </rPh>
    <rPh sb="118" eb="119">
      <t>クダ</t>
    </rPh>
    <rPh sb="126" eb="127">
      <t>タ</t>
    </rPh>
    <rPh sb="129" eb="130">
      <t>ナニ</t>
    </rPh>
    <rPh sb="131" eb="133">
      <t>レンラク</t>
    </rPh>
    <rPh sb="133" eb="135">
      <t>ジコウ</t>
    </rPh>
    <rPh sb="136" eb="138">
      <t>トッキ</t>
    </rPh>
    <rPh sb="138" eb="140">
      <t>ジコウ</t>
    </rPh>
    <rPh sb="148" eb="149">
      <t>シタ</t>
    </rPh>
    <rPh sb="151" eb="153">
      <t>ツウシン</t>
    </rPh>
    <rPh sb="154" eb="155">
      <t>ラン</t>
    </rPh>
    <rPh sb="159" eb="160">
      <t>クダ</t>
    </rPh>
    <phoneticPr fontId="1"/>
  </si>
  <si>
    <t>　</t>
    <phoneticPr fontId="1"/>
  </si>
  <si>
    <t>１１月６日（土）</t>
    <rPh sb="2" eb="3">
      <t>ツキ</t>
    </rPh>
    <rPh sb="4" eb="5">
      <t>ニチ</t>
    </rPh>
    <rPh sb="6" eb="7">
      <t>ド</t>
    </rPh>
    <phoneticPr fontId="1"/>
  </si>
  <si>
    <t>①今回の体験入学では、全員に授業体験を３つ受けて頂きますので、希望欄はございません。
②授業体験の順番は体験入学当日の受付でわかります。
③授業体験では体操服と運動靴（スポーツのみ）で受けていただきます。</t>
    <rPh sb="1" eb="3">
      <t>コンカイ</t>
    </rPh>
    <rPh sb="4" eb="6">
      <t>タイケン</t>
    </rPh>
    <rPh sb="6" eb="8">
      <t>ニュウガク</t>
    </rPh>
    <rPh sb="11" eb="13">
      <t>ゼンイン</t>
    </rPh>
    <rPh sb="14" eb="16">
      <t>ジュギョウ</t>
    </rPh>
    <rPh sb="16" eb="18">
      <t>タイケン</t>
    </rPh>
    <rPh sb="21" eb="22">
      <t>ウ</t>
    </rPh>
    <rPh sb="24" eb="25">
      <t>イタダ</t>
    </rPh>
    <rPh sb="31" eb="33">
      <t>キボウ</t>
    </rPh>
    <rPh sb="33" eb="34">
      <t>ラン</t>
    </rPh>
    <rPh sb="44" eb="46">
      <t>ジュギョウ</t>
    </rPh>
    <rPh sb="46" eb="48">
      <t>タイケン</t>
    </rPh>
    <rPh sb="49" eb="51">
      <t>ジュンバン</t>
    </rPh>
    <rPh sb="52" eb="54">
      <t>タイケン</t>
    </rPh>
    <rPh sb="54" eb="56">
      <t>ニュウガク</t>
    </rPh>
    <rPh sb="56" eb="58">
      <t>トウジツ</t>
    </rPh>
    <rPh sb="59" eb="61">
      <t>ウケツケ</t>
    </rPh>
    <rPh sb="70" eb="72">
      <t>ジュギョウ</t>
    </rPh>
    <rPh sb="72" eb="74">
      <t>タイケン</t>
    </rPh>
    <rPh sb="76" eb="79">
      <t>タイソウフク</t>
    </rPh>
    <rPh sb="80" eb="83">
      <t>ウンドウグツ</t>
    </rPh>
    <rPh sb="92" eb="9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</si>
</sst>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名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6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0" fillId="6" borderId="36" xfId="0" applyFill="1" applyBorder="1" applyAlignment="1" applyProtection="1">
      <alignment horizontal="center" vertical="center" shrinkToFit="1"/>
      <protection locked="0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4" fillId="6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5" borderId="1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5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shrinkToFi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4" borderId="34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6" borderId="34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2" fillId="4" borderId="10" xfId="2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56" fontId="0" fillId="6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12</xdr:row>
      <xdr:rowOff>104775</xdr:rowOff>
    </xdr:from>
    <xdr:to>
      <xdr:col>6</xdr:col>
      <xdr:colOff>285750</xdr:colOff>
      <xdr:row>15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13</xdr:row>
      <xdr:rowOff>209550</xdr:rowOff>
    </xdr:from>
    <xdr:to>
      <xdr:col>8</xdr:col>
      <xdr:colOff>171447</xdr:colOff>
      <xdr:row>15</xdr:row>
      <xdr:rowOff>47634</xdr:rowOff>
    </xdr:to>
    <xdr:sp macro="" textlink="">
      <xdr:nvSpPr>
        <xdr:cNvPr id="15" name="AutoShape 1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uramoto-kenji-8388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  <pageSetUpPr fitToPage="1"/>
  </sheetPr>
  <dimension ref="A1:L43"/>
  <sheetViews>
    <sheetView zoomScaleNormal="100" workbookViewId="0"/>
  </sheetViews>
  <sheetFormatPr baseColWidth="10" defaultColWidth="8.83203125" defaultRowHeight="14"/>
  <cols>
    <col min="2" max="3" width="16" customWidth="1"/>
    <col min="4" max="4" width="4.83203125" style="1" customWidth="1"/>
    <col min="5" max="5" width="3.33203125" hidden="1" customWidth="1"/>
    <col min="7" max="7" width="42.1640625" customWidth="1"/>
  </cols>
  <sheetData>
    <row r="1" spans="1:12" ht="15" thickBot="1">
      <c r="A1" s="37" t="s">
        <v>61</v>
      </c>
    </row>
    <row r="2" spans="1:12" ht="16" thickTop="1" thickBot="1">
      <c r="A2" t="s">
        <v>18</v>
      </c>
      <c r="B2" s="27" t="s">
        <v>22</v>
      </c>
      <c r="C2" s="30"/>
    </row>
    <row r="3" spans="1:12" ht="15" thickTop="1"/>
    <row r="4" spans="1:12" ht="27" thickBot="1">
      <c r="A4" s="20" t="s">
        <v>13</v>
      </c>
      <c r="B4" s="20" t="s">
        <v>1</v>
      </c>
      <c r="C4" s="20" t="s">
        <v>24</v>
      </c>
      <c r="D4" s="20" t="s">
        <v>2</v>
      </c>
      <c r="E4" s="19" t="s">
        <v>14</v>
      </c>
    </row>
    <row r="5" spans="1:12" ht="15" thickTop="1">
      <c r="A5" s="21">
        <v>3101</v>
      </c>
      <c r="B5" s="22" t="s">
        <v>59</v>
      </c>
      <c r="C5" s="22" t="s">
        <v>60</v>
      </c>
      <c r="D5" s="23" t="s">
        <v>19</v>
      </c>
      <c r="E5" s="18">
        <f>IF(D5="男",1,IF(D5="女",2,""))</f>
        <v>1</v>
      </c>
    </row>
    <row r="6" spans="1:12">
      <c r="A6" s="24">
        <v>3102</v>
      </c>
      <c r="B6" s="25" t="s">
        <v>21</v>
      </c>
      <c r="C6" s="25" t="s">
        <v>25</v>
      </c>
      <c r="D6" s="26" t="s">
        <v>19</v>
      </c>
      <c r="E6" s="18">
        <f t="shared" ref="E6:E43" si="0">IF(D6="男",1,IF(D6="女",2,""))</f>
        <v>1</v>
      </c>
      <c r="G6" s="32" t="s">
        <v>54</v>
      </c>
    </row>
    <row r="7" spans="1:12">
      <c r="A7" s="24">
        <v>3103</v>
      </c>
      <c r="B7" s="25" t="s">
        <v>21</v>
      </c>
      <c r="C7" s="25" t="s">
        <v>25</v>
      </c>
      <c r="D7" s="26" t="s">
        <v>19</v>
      </c>
      <c r="E7" s="18">
        <f t="shared" si="0"/>
        <v>1</v>
      </c>
    </row>
    <row r="8" spans="1:12">
      <c r="A8" s="24">
        <v>3104</v>
      </c>
      <c r="B8" s="25" t="s">
        <v>21</v>
      </c>
      <c r="C8" s="25" t="s">
        <v>25</v>
      </c>
      <c r="D8" s="26" t="s">
        <v>19</v>
      </c>
      <c r="E8" s="18">
        <f t="shared" si="0"/>
        <v>1</v>
      </c>
      <c r="G8" s="96" t="s">
        <v>45</v>
      </c>
      <c r="H8" s="97"/>
      <c r="I8" s="97"/>
      <c r="J8" s="97"/>
      <c r="K8" s="97"/>
      <c r="L8" s="98"/>
    </row>
    <row r="9" spans="1:12">
      <c r="A9" s="24">
        <v>3105</v>
      </c>
      <c r="B9" s="25" t="s">
        <v>21</v>
      </c>
      <c r="C9" s="25" t="s">
        <v>25</v>
      </c>
      <c r="D9" s="26" t="s">
        <v>19</v>
      </c>
      <c r="E9" s="18">
        <f t="shared" si="0"/>
        <v>1</v>
      </c>
      <c r="G9" s="99"/>
      <c r="H9" s="100"/>
      <c r="I9" s="100"/>
      <c r="J9" s="100"/>
      <c r="K9" s="100"/>
      <c r="L9" s="101"/>
    </row>
    <row r="10" spans="1:12">
      <c r="A10" s="24">
        <v>3106</v>
      </c>
      <c r="B10" s="25" t="s">
        <v>21</v>
      </c>
      <c r="C10" s="25" t="s">
        <v>25</v>
      </c>
      <c r="D10" s="26" t="s">
        <v>19</v>
      </c>
      <c r="E10" s="18">
        <f t="shared" si="0"/>
        <v>1</v>
      </c>
      <c r="G10" s="40" t="s">
        <v>66</v>
      </c>
      <c r="H10" s="41"/>
      <c r="I10" s="41"/>
      <c r="J10" s="41"/>
      <c r="K10" s="41"/>
      <c r="L10" s="42"/>
    </row>
    <row r="11" spans="1:12">
      <c r="A11" s="24">
        <v>3107</v>
      </c>
      <c r="B11" s="25" t="s">
        <v>21</v>
      </c>
      <c r="C11" s="25" t="s">
        <v>25</v>
      </c>
      <c r="D11" s="26" t="s">
        <v>19</v>
      </c>
      <c r="E11" s="18">
        <f t="shared" si="0"/>
        <v>1</v>
      </c>
      <c r="G11" s="43" t="s">
        <v>67</v>
      </c>
      <c r="H11" s="44"/>
      <c r="I11" s="44"/>
      <c r="J11" s="44"/>
      <c r="K11" s="44"/>
      <c r="L11" s="45"/>
    </row>
    <row r="12" spans="1:12">
      <c r="A12" s="24">
        <v>3108</v>
      </c>
      <c r="B12" s="25" t="s">
        <v>21</v>
      </c>
      <c r="C12" s="25" t="s">
        <v>25</v>
      </c>
      <c r="D12" s="26" t="s">
        <v>20</v>
      </c>
      <c r="E12" s="18">
        <f t="shared" si="0"/>
        <v>2</v>
      </c>
    </row>
    <row r="13" spans="1:12">
      <c r="A13" s="24">
        <v>3109</v>
      </c>
      <c r="B13" s="25" t="s">
        <v>21</v>
      </c>
      <c r="C13" s="25" t="s">
        <v>25</v>
      </c>
      <c r="D13" s="26" t="s">
        <v>20</v>
      </c>
      <c r="E13" s="18">
        <f t="shared" si="0"/>
        <v>2</v>
      </c>
    </row>
    <row r="14" spans="1:12" ht="15">
      <c r="A14" s="24">
        <v>3110</v>
      </c>
      <c r="B14" s="25" t="s">
        <v>21</v>
      </c>
      <c r="C14" s="25" t="s">
        <v>25</v>
      </c>
      <c r="D14" s="26" t="s">
        <v>20</v>
      </c>
      <c r="E14" s="18">
        <f t="shared" si="0"/>
        <v>2</v>
      </c>
      <c r="G14" s="39" t="s">
        <v>43</v>
      </c>
    </row>
    <row r="15" spans="1:12">
      <c r="A15" s="24">
        <v>3111</v>
      </c>
      <c r="B15" s="25" t="s">
        <v>21</v>
      </c>
      <c r="C15" s="25" t="s">
        <v>25</v>
      </c>
      <c r="D15" s="26" t="s">
        <v>20</v>
      </c>
      <c r="E15" s="18">
        <f t="shared" si="0"/>
        <v>2</v>
      </c>
      <c r="G15" t="s">
        <v>41</v>
      </c>
    </row>
    <row r="16" spans="1:12">
      <c r="A16" s="24">
        <v>3112</v>
      </c>
      <c r="B16" s="25" t="s">
        <v>21</v>
      </c>
      <c r="C16" s="25" t="s">
        <v>25</v>
      </c>
      <c r="D16" s="26" t="s">
        <v>20</v>
      </c>
      <c r="E16" s="18">
        <f t="shared" si="0"/>
        <v>2</v>
      </c>
      <c r="G16" t="s">
        <v>50</v>
      </c>
    </row>
    <row r="17" spans="1:12">
      <c r="A17" s="24">
        <v>3113</v>
      </c>
      <c r="B17" s="25" t="s">
        <v>21</v>
      </c>
      <c r="C17" s="25" t="s">
        <v>25</v>
      </c>
      <c r="D17" s="26" t="s">
        <v>19</v>
      </c>
      <c r="E17" s="18">
        <f t="shared" si="0"/>
        <v>1</v>
      </c>
      <c r="G17" t="s">
        <v>42</v>
      </c>
    </row>
    <row r="18" spans="1:12">
      <c r="A18" s="24">
        <v>3114</v>
      </c>
      <c r="B18" s="25" t="s">
        <v>21</v>
      </c>
      <c r="C18" s="25" t="s">
        <v>25</v>
      </c>
      <c r="D18" s="26" t="s">
        <v>19</v>
      </c>
      <c r="E18" s="18">
        <f t="shared" si="0"/>
        <v>1</v>
      </c>
    </row>
    <row r="19" spans="1:12">
      <c r="A19" s="24">
        <v>3115</v>
      </c>
      <c r="B19" s="25" t="s">
        <v>21</v>
      </c>
      <c r="C19" s="25" t="s">
        <v>25</v>
      </c>
      <c r="D19" s="26" t="s">
        <v>19</v>
      </c>
      <c r="E19" s="18">
        <f t="shared" si="0"/>
        <v>1</v>
      </c>
      <c r="G19" s="94" t="s">
        <v>44</v>
      </c>
      <c r="H19" s="95"/>
    </row>
    <row r="20" spans="1:12">
      <c r="A20" s="24">
        <v>3116</v>
      </c>
      <c r="B20" s="25" t="s">
        <v>21</v>
      </c>
      <c r="C20" s="25" t="s">
        <v>25</v>
      </c>
      <c r="D20" s="26" t="s">
        <v>20</v>
      </c>
      <c r="E20" s="18">
        <f t="shared" si="0"/>
        <v>2</v>
      </c>
      <c r="G20" s="93" t="s">
        <v>65</v>
      </c>
      <c r="H20" s="93"/>
      <c r="I20" s="93"/>
      <c r="J20" s="93"/>
      <c r="K20" s="93"/>
      <c r="L20" s="93"/>
    </row>
    <row r="21" spans="1:12" ht="13.5" customHeight="1">
      <c r="A21" s="24">
        <v>3117</v>
      </c>
      <c r="B21" s="25" t="s">
        <v>21</v>
      </c>
      <c r="C21" s="25" t="s">
        <v>25</v>
      </c>
      <c r="D21" s="26" t="s">
        <v>20</v>
      </c>
      <c r="E21" s="18">
        <f t="shared" si="0"/>
        <v>2</v>
      </c>
      <c r="G21" s="93"/>
      <c r="H21" s="93"/>
      <c r="I21" s="93"/>
      <c r="J21" s="93"/>
      <c r="K21" s="93"/>
      <c r="L21" s="93"/>
    </row>
    <row r="22" spans="1:12">
      <c r="A22" s="24">
        <v>3118</v>
      </c>
      <c r="B22" s="25" t="s">
        <v>21</v>
      </c>
      <c r="C22" s="25" t="s">
        <v>25</v>
      </c>
      <c r="D22" s="26" t="s">
        <v>19</v>
      </c>
      <c r="E22" s="18">
        <f t="shared" si="0"/>
        <v>1</v>
      </c>
      <c r="G22" s="93"/>
      <c r="H22" s="93"/>
      <c r="I22" s="93"/>
      <c r="J22" s="93"/>
      <c r="K22" s="93"/>
      <c r="L22" s="93"/>
    </row>
    <row r="23" spans="1:12" ht="15">
      <c r="A23" s="24">
        <v>3119</v>
      </c>
      <c r="B23" s="25" t="s">
        <v>21</v>
      </c>
      <c r="C23" s="25" t="s">
        <v>25</v>
      </c>
      <c r="D23" s="26" t="s">
        <v>20</v>
      </c>
      <c r="E23" s="18">
        <f t="shared" si="0"/>
        <v>2</v>
      </c>
      <c r="G23" s="39" t="s">
        <v>55</v>
      </c>
      <c r="H23" s="38"/>
      <c r="I23" s="38"/>
      <c r="J23" s="38"/>
      <c r="K23" s="38"/>
      <c r="L23" s="38"/>
    </row>
    <row r="24" spans="1:12" ht="15.75" customHeight="1">
      <c r="A24" s="24">
        <v>3120</v>
      </c>
      <c r="B24" s="25" t="s">
        <v>21</v>
      </c>
      <c r="C24" s="25" t="s">
        <v>25</v>
      </c>
      <c r="D24" s="26" t="s">
        <v>20</v>
      </c>
      <c r="E24" s="18">
        <f t="shared" si="0"/>
        <v>2</v>
      </c>
      <c r="G24" s="93" t="s">
        <v>57</v>
      </c>
      <c r="H24" s="93"/>
      <c r="I24" s="93"/>
      <c r="J24" s="93"/>
      <c r="K24" s="93"/>
      <c r="L24" s="93"/>
    </row>
    <row r="25" spans="1:12">
      <c r="A25" s="24">
        <v>3121</v>
      </c>
      <c r="B25" s="25" t="s">
        <v>21</v>
      </c>
      <c r="C25" s="25" t="s">
        <v>25</v>
      </c>
      <c r="D25" s="26" t="s">
        <v>20</v>
      </c>
      <c r="E25" s="18">
        <f t="shared" si="0"/>
        <v>2</v>
      </c>
      <c r="G25" s="93"/>
      <c r="H25" s="93"/>
      <c r="I25" s="93"/>
      <c r="J25" s="93"/>
      <c r="K25" s="93"/>
      <c r="L25" s="93"/>
    </row>
    <row r="26" spans="1:12">
      <c r="A26" s="24">
        <v>3122</v>
      </c>
      <c r="B26" s="25" t="s">
        <v>21</v>
      </c>
      <c r="C26" s="25" t="s">
        <v>25</v>
      </c>
      <c r="D26" s="26" t="s">
        <v>20</v>
      </c>
      <c r="E26" s="18">
        <f t="shared" si="0"/>
        <v>2</v>
      </c>
      <c r="G26" s="102" t="s">
        <v>53</v>
      </c>
      <c r="H26" s="102"/>
      <c r="I26" s="102"/>
      <c r="J26" s="102"/>
      <c r="K26" s="102"/>
      <c r="L26" s="102"/>
    </row>
    <row r="27" spans="1:12">
      <c r="A27" s="24">
        <v>3123</v>
      </c>
      <c r="B27" s="25" t="s">
        <v>21</v>
      </c>
      <c r="C27" s="25" t="s">
        <v>25</v>
      </c>
      <c r="D27" s="26" t="s">
        <v>19</v>
      </c>
      <c r="E27" s="18">
        <f t="shared" si="0"/>
        <v>1</v>
      </c>
      <c r="G27" s="102" t="s">
        <v>64</v>
      </c>
      <c r="H27" s="102"/>
      <c r="I27" s="102"/>
      <c r="J27" s="102"/>
      <c r="K27" s="102"/>
      <c r="L27" s="102"/>
    </row>
    <row r="28" spans="1:12" ht="15.75" customHeight="1">
      <c r="A28" s="24">
        <v>3124</v>
      </c>
      <c r="B28" s="25" t="s">
        <v>21</v>
      </c>
      <c r="C28" s="25" t="s">
        <v>25</v>
      </c>
      <c r="D28" s="26" t="s">
        <v>19</v>
      </c>
      <c r="E28" s="18">
        <f t="shared" si="0"/>
        <v>1</v>
      </c>
      <c r="G28" t="s">
        <v>58</v>
      </c>
    </row>
    <row r="29" spans="1:12">
      <c r="A29" s="24">
        <v>3125</v>
      </c>
      <c r="B29" s="25" t="s">
        <v>21</v>
      </c>
      <c r="C29" s="25" t="s">
        <v>25</v>
      </c>
      <c r="D29" s="26" t="s">
        <v>19</v>
      </c>
      <c r="E29" s="18">
        <f t="shared" si="0"/>
        <v>1</v>
      </c>
      <c r="G29" t="s">
        <v>46</v>
      </c>
    </row>
    <row r="30" spans="1:12" ht="18" customHeight="1">
      <c r="A30" s="24">
        <v>3126</v>
      </c>
      <c r="B30" s="25" t="s">
        <v>21</v>
      </c>
      <c r="C30" s="25" t="s">
        <v>25</v>
      </c>
      <c r="D30" s="26" t="s">
        <v>20</v>
      </c>
      <c r="E30" s="18">
        <f t="shared" si="0"/>
        <v>2</v>
      </c>
      <c r="G30" s="93" t="s">
        <v>56</v>
      </c>
      <c r="H30" s="93"/>
      <c r="I30" s="93"/>
      <c r="J30" s="93"/>
      <c r="K30" s="93"/>
      <c r="L30" s="93"/>
    </row>
    <row r="31" spans="1:12" ht="15.75" customHeight="1">
      <c r="A31" s="24">
        <v>3127</v>
      </c>
      <c r="B31" s="25" t="s">
        <v>21</v>
      </c>
      <c r="C31" s="25" t="s">
        <v>25</v>
      </c>
      <c r="D31" s="26" t="s">
        <v>20</v>
      </c>
      <c r="E31" s="18">
        <f t="shared" si="0"/>
        <v>2</v>
      </c>
      <c r="H31" s="38"/>
      <c r="I31" s="38"/>
      <c r="J31" s="38"/>
      <c r="K31" s="38"/>
      <c r="L31" s="38"/>
    </row>
    <row r="32" spans="1:12" ht="15" customHeight="1">
      <c r="A32" s="24">
        <v>3128</v>
      </c>
      <c r="B32" s="25" t="s">
        <v>21</v>
      </c>
      <c r="C32" s="25" t="s">
        <v>25</v>
      </c>
      <c r="D32" s="26" t="s">
        <v>19</v>
      </c>
      <c r="E32" s="18">
        <f t="shared" si="0"/>
        <v>1</v>
      </c>
      <c r="G32" s="32" t="s">
        <v>40</v>
      </c>
    </row>
    <row r="33" spans="1:7">
      <c r="A33" s="24">
        <v>3129</v>
      </c>
      <c r="B33" s="25" t="s">
        <v>21</v>
      </c>
      <c r="C33" s="25" t="s">
        <v>25</v>
      </c>
      <c r="D33" s="26" t="s">
        <v>20</v>
      </c>
      <c r="E33" s="18">
        <f t="shared" si="0"/>
        <v>2</v>
      </c>
      <c r="G33" t="s">
        <v>47</v>
      </c>
    </row>
    <row r="34" spans="1:7">
      <c r="A34" s="24">
        <v>3130</v>
      </c>
      <c r="B34" s="25" t="s">
        <v>21</v>
      </c>
      <c r="C34" s="25" t="s">
        <v>25</v>
      </c>
      <c r="D34" s="26" t="s">
        <v>19</v>
      </c>
      <c r="E34" s="18">
        <f t="shared" si="0"/>
        <v>1</v>
      </c>
      <c r="G34" t="s">
        <v>48</v>
      </c>
    </row>
    <row r="35" spans="1:7">
      <c r="A35" s="24">
        <v>3131</v>
      </c>
      <c r="B35" s="25" t="s">
        <v>21</v>
      </c>
      <c r="C35" s="25" t="s">
        <v>25</v>
      </c>
      <c r="D35" s="26" t="s">
        <v>20</v>
      </c>
      <c r="E35" s="18">
        <f t="shared" si="0"/>
        <v>2</v>
      </c>
      <c r="G35" t="s">
        <v>68</v>
      </c>
    </row>
    <row r="36" spans="1:7">
      <c r="A36" s="24">
        <v>3132</v>
      </c>
      <c r="B36" s="25" t="s">
        <v>21</v>
      </c>
      <c r="C36" s="25" t="s">
        <v>25</v>
      </c>
      <c r="D36" s="26" t="s">
        <v>20</v>
      </c>
      <c r="E36" s="18">
        <f t="shared" si="0"/>
        <v>2</v>
      </c>
    </row>
    <row r="37" spans="1:7">
      <c r="A37" s="24">
        <v>3133</v>
      </c>
      <c r="B37" s="25" t="s">
        <v>21</v>
      </c>
      <c r="C37" s="25" t="s">
        <v>25</v>
      </c>
      <c r="D37" s="26" t="s">
        <v>20</v>
      </c>
      <c r="E37" s="18">
        <f t="shared" si="0"/>
        <v>2</v>
      </c>
      <c r="G37" t="s">
        <v>69</v>
      </c>
    </row>
    <row r="38" spans="1:7">
      <c r="A38" s="24">
        <v>3134</v>
      </c>
      <c r="B38" s="25" t="s">
        <v>21</v>
      </c>
      <c r="C38" s="25" t="s">
        <v>25</v>
      </c>
      <c r="D38" s="26" t="s">
        <v>19</v>
      </c>
      <c r="E38" s="18">
        <f t="shared" si="0"/>
        <v>1</v>
      </c>
      <c r="G38" t="s">
        <v>70</v>
      </c>
    </row>
    <row r="39" spans="1:7">
      <c r="A39" s="24">
        <v>3135</v>
      </c>
      <c r="B39" s="25" t="s">
        <v>21</v>
      </c>
      <c r="C39" s="25" t="s">
        <v>25</v>
      </c>
      <c r="D39" s="26" t="s">
        <v>20</v>
      </c>
      <c r="E39" s="18">
        <f t="shared" si="0"/>
        <v>2</v>
      </c>
      <c r="G39" t="s">
        <v>49</v>
      </c>
    </row>
    <row r="40" spans="1:7">
      <c r="A40" s="24">
        <v>3136</v>
      </c>
      <c r="B40" s="25" t="s">
        <v>21</v>
      </c>
      <c r="C40" s="25" t="s">
        <v>25</v>
      </c>
      <c r="D40" s="26" t="s">
        <v>19</v>
      </c>
      <c r="E40" s="18">
        <f t="shared" si="0"/>
        <v>1</v>
      </c>
      <c r="G40" t="s">
        <v>51</v>
      </c>
    </row>
    <row r="41" spans="1:7">
      <c r="A41" s="24">
        <v>3137</v>
      </c>
      <c r="B41" s="25" t="s">
        <v>21</v>
      </c>
      <c r="C41" s="25" t="s">
        <v>25</v>
      </c>
      <c r="D41" s="26" t="s">
        <v>19</v>
      </c>
      <c r="E41" s="18">
        <f t="shared" si="0"/>
        <v>1</v>
      </c>
      <c r="G41" t="s">
        <v>52</v>
      </c>
    </row>
    <row r="42" spans="1:7">
      <c r="A42" s="24">
        <v>3138</v>
      </c>
      <c r="B42" s="25" t="s">
        <v>21</v>
      </c>
      <c r="C42" s="25" t="s">
        <v>25</v>
      </c>
      <c r="D42" s="26" t="s">
        <v>19</v>
      </c>
      <c r="E42" s="18">
        <f t="shared" si="0"/>
        <v>1</v>
      </c>
    </row>
    <row r="43" spans="1:7">
      <c r="A43" s="24">
        <v>3201</v>
      </c>
      <c r="B43" s="25" t="s">
        <v>21</v>
      </c>
      <c r="C43" s="25" t="s">
        <v>25</v>
      </c>
      <c r="D43" s="26" t="s">
        <v>20</v>
      </c>
      <c r="E43" s="18">
        <f t="shared" si="0"/>
        <v>2</v>
      </c>
    </row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"/>
  <sheetViews>
    <sheetView view="pageBreakPreview" zoomScale="90" zoomScaleNormal="100" zoomScaleSheetLayoutView="90" workbookViewId="0">
      <selection activeCell="B1" sqref="B1"/>
    </sheetView>
  </sheetViews>
  <sheetFormatPr baseColWidth="10" defaultColWidth="8.83203125" defaultRowHeight="15" customHeight="1"/>
  <cols>
    <col min="1" max="1" width="2.5" customWidth="1"/>
    <col min="2" max="2" width="3.83203125" style="4" customWidth="1"/>
    <col min="3" max="3" width="7.5" customWidth="1"/>
    <col min="4" max="4" width="6.1640625" customWidth="1"/>
    <col min="5" max="6" width="8.6640625" customWidth="1"/>
    <col min="7" max="7" width="7.83203125" customWidth="1"/>
    <col min="8" max="10" width="11.1640625" customWidth="1"/>
    <col min="11" max="11" width="10.1640625" customWidth="1"/>
    <col min="12" max="13" width="14.6640625" customWidth="1"/>
    <col min="14" max="14" width="5.6640625" customWidth="1"/>
    <col min="15" max="15" width="14.6640625" customWidth="1"/>
    <col min="16" max="16" width="17.33203125" customWidth="1"/>
    <col min="17" max="17" width="2.1640625" customWidth="1"/>
    <col min="19" max="23" width="5.6640625" customWidth="1"/>
    <col min="24" max="24" width="2.5" customWidth="1"/>
    <col min="25" max="29" width="5.6640625" customWidth="1"/>
  </cols>
  <sheetData>
    <row r="1" spans="1:17" ht="35.25" customHeight="1">
      <c r="B1" s="31"/>
      <c r="C1" s="51" t="s">
        <v>13</v>
      </c>
      <c r="D1" s="121" t="s">
        <v>71</v>
      </c>
      <c r="E1" s="122"/>
      <c r="F1" s="123"/>
      <c r="G1" s="2" t="s">
        <v>2</v>
      </c>
      <c r="H1" s="2" t="s">
        <v>72</v>
      </c>
      <c r="I1" s="46" t="s">
        <v>102</v>
      </c>
      <c r="J1" s="76" t="s">
        <v>101</v>
      </c>
      <c r="K1" s="6"/>
      <c r="L1" s="124" t="s">
        <v>73</v>
      </c>
      <c r="M1" s="124"/>
      <c r="N1" s="124"/>
      <c r="O1" s="124"/>
      <c r="P1" s="124"/>
    </row>
    <row r="2" spans="1:17" ht="30" customHeight="1">
      <c r="B2" s="56">
        <v>1</v>
      </c>
      <c r="C2" s="77"/>
      <c r="D2" s="112" t="str">
        <f t="shared" ref="D2:D16" si="0">IF(C2="","",VLOOKUP(C2,学年名簿,2))</f>
        <v/>
      </c>
      <c r="E2" s="113"/>
      <c r="F2" s="114"/>
      <c r="G2" s="58" t="str">
        <f t="shared" ref="G2:G31" si="1">IF(C2="","",VLOOKUP(C2,学年名簿,4))</f>
        <v/>
      </c>
      <c r="H2" s="59"/>
      <c r="I2" s="59"/>
      <c r="J2" s="77"/>
      <c r="K2" s="9"/>
      <c r="L2" s="124"/>
      <c r="M2" s="124"/>
      <c r="N2" s="124"/>
      <c r="O2" s="124"/>
      <c r="P2" s="124"/>
    </row>
    <row r="3" spans="1:17" ht="30" customHeight="1">
      <c r="B3" s="60">
        <v>2</v>
      </c>
      <c r="C3" s="78"/>
      <c r="D3" s="115" t="str">
        <f t="shared" si="0"/>
        <v/>
      </c>
      <c r="E3" s="116"/>
      <c r="F3" s="117"/>
      <c r="G3" s="62" t="str">
        <f t="shared" si="1"/>
        <v/>
      </c>
      <c r="H3" s="63"/>
      <c r="I3" s="63"/>
      <c r="J3" s="78"/>
      <c r="K3" s="11"/>
      <c r="L3" s="124"/>
      <c r="M3" s="124"/>
      <c r="N3" s="124"/>
      <c r="O3" s="124"/>
      <c r="P3" s="124"/>
    </row>
    <row r="4" spans="1:17" ht="30" customHeight="1">
      <c r="B4" s="60">
        <v>3</v>
      </c>
      <c r="C4" s="78"/>
      <c r="D4" s="115" t="str">
        <f t="shared" si="0"/>
        <v/>
      </c>
      <c r="E4" s="116"/>
      <c r="F4" s="117"/>
      <c r="G4" s="62" t="str">
        <f t="shared" si="1"/>
        <v/>
      </c>
      <c r="H4" s="63"/>
      <c r="I4" s="63"/>
      <c r="J4" s="78"/>
      <c r="K4" s="11"/>
      <c r="L4" s="52"/>
      <c r="M4" s="52"/>
      <c r="N4" s="52"/>
      <c r="O4" s="52"/>
      <c r="P4" s="52"/>
    </row>
    <row r="5" spans="1:17" ht="30" customHeight="1">
      <c r="B5" s="60">
        <v>4</v>
      </c>
      <c r="C5" s="78"/>
      <c r="D5" s="115" t="str">
        <f t="shared" si="0"/>
        <v/>
      </c>
      <c r="E5" s="116"/>
      <c r="F5" s="117"/>
      <c r="G5" s="62" t="str">
        <f t="shared" si="1"/>
        <v/>
      </c>
      <c r="H5" s="63"/>
      <c r="I5" s="63"/>
      <c r="J5" s="78"/>
      <c r="K5" s="11"/>
      <c r="L5" s="124" t="s">
        <v>74</v>
      </c>
      <c r="M5" s="124"/>
      <c r="N5" s="124"/>
      <c r="O5" s="124"/>
      <c r="P5" s="124"/>
    </row>
    <row r="6" spans="1:17" ht="30" customHeight="1">
      <c r="B6" s="60">
        <v>5</v>
      </c>
      <c r="C6" s="78"/>
      <c r="D6" s="115" t="str">
        <f t="shared" si="0"/>
        <v/>
      </c>
      <c r="E6" s="116"/>
      <c r="F6" s="117"/>
      <c r="G6" s="62" t="str">
        <f t="shared" si="1"/>
        <v/>
      </c>
      <c r="H6" s="63"/>
      <c r="I6" s="63"/>
      <c r="J6" s="78"/>
      <c r="K6" s="11"/>
      <c r="L6" s="124"/>
      <c r="M6" s="124"/>
      <c r="N6" s="124"/>
      <c r="O6" s="124"/>
      <c r="P6" s="124"/>
    </row>
    <row r="7" spans="1:17" ht="30" customHeight="1">
      <c r="B7" s="60">
        <v>6</v>
      </c>
      <c r="C7" s="78"/>
      <c r="D7" s="115" t="str">
        <f t="shared" si="0"/>
        <v/>
      </c>
      <c r="E7" s="116"/>
      <c r="F7" s="117"/>
      <c r="G7" s="62" t="str">
        <f t="shared" si="1"/>
        <v/>
      </c>
      <c r="H7" s="63"/>
      <c r="I7" s="63"/>
      <c r="J7" s="78"/>
      <c r="K7" s="53"/>
      <c r="L7" s="52"/>
      <c r="M7" s="52"/>
      <c r="N7" s="52"/>
      <c r="O7" s="54"/>
      <c r="P7" s="54"/>
      <c r="Q7" s="29"/>
    </row>
    <row r="8" spans="1:17" ht="30" customHeight="1">
      <c r="B8" s="60">
        <v>7</v>
      </c>
      <c r="C8" s="78"/>
      <c r="D8" s="115" t="str">
        <f t="shared" si="0"/>
        <v/>
      </c>
      <c r="E8" s="116"/>
      <c r="F8" s="117"/>
      <c r="G8" s="62" t="str">
        <f t="shared" si="1"/>
        <v/>
      </c>
      <c r="H8" s="63"/>
      <c r="I8" s="63"/>
      <c r="J8" s="78"/>
      <c r="K8" s="11"/>
      <c r="L8" s="29" t="s">
        <v>8</v>
      </c>
      <c r="M8" s="29"/>
      <c r="N8" s="29"/>
      <c r="O8" s="125" t="s">
        <v>72</v>
      </c>
      <c r="P8" s="125"/>
    </row>
    <row r="9" spans="1:17" ht="30" customHeight="1">
      <c r="B9" s="60">
        <v>8</v>
      </c>
      <c r="C9" s="78"/>
      <c r="D9" s="115" t="str">
        <f t="shared" si="0"/>
        <v/>
      </c>
      <c r="E9" s="116"/>
      <c r="F9" s="117"/>
      <c r="G9" s="62" t="str">
        <f t="shared" si="1"/>
        <v/>
      </c>
      <c r="H9" s="63"/>
      <c r="I9" s="63"/>
      <c r="J9" s="78"/>
      <c r="K9" s="11"/>
      <c r="L9" s="49" t="s">
        <v>9</v>
      </c>
      <c r="M9" s="55">
        <f>COUNTIF(G2:G31,"男")</f>
        <v>0</v>
      </c>
      <c r="N9" s="29"/>
      <c r="O9" s="50" t="s">
        <v>12</v>
      </c>
      <c r="P9" s="55">
        <f>SUM(H2:H31)</f>
        <v>0</v>
      </c>
    </row>
    <row r="10" spans="1:17" ht="30" customHeight="1">
      <c r="B10" s="60">
        <v>9</v>
      </c>
      <c r="C10" s="78"/>
      <c r="D10" s="115" t="str">
        <f t="shared" si="0"/>
        <v/>
      </c>
      <c r="E10" s="116"/>
      <c r="F10" s="117"/>
      <c r="G10" s="62" t="str">
        <f t="shared" si="1"/>
        <v/>
      </c>
      <c r="H10" s="63"/>
      <c r="I10" s="63"/>
      <c r="J10" s="78"/>
      <c r="K10" s="11"/>
      <c r="L10" s="49" t="s">
        <v>10</v>
      </c>
      <c r="M10" s="55">
        <f>COUNTIF(G2:G31,"女")</f>
        <v>0</v>
      </c>
      <c r="N10" s="48"/>
    </row>
    <row r="11" spans="1:17" ht="30" customHeight="1">
      <c r="B11" s="64">
        <v>10</v>
      </c>
      <c r="C11" s="79"/>
      <c r="D11" s="118" t="str">
        <f t="shared" si="0"/>
        <v/>
      </c>
      <c r="E11" s="119"/>
      <c r="F11" s="120"/>
      <c r="G11" s="66" t="str">
        <f t="shared" si="1"/>
        <v/>
      </c>
      <c r="H11" s="67"/>
      <c r="I11" s="67"/>
      <c r="J11" s="79"/>
      <c r="K11" s="11"/>
      <c r="L11" s="49" t="s">
        <v>11</v>
      </c>
      <c r="M11" s="55">
        <f>+M9+M10</f>
        <v>0</v>
      </c>
      <c r="N11" s="48"/>
    </row>
    <row r="12" spans="1:17" ht="30" customHeight="1">
      <c r="B12" s="56">
        <v>11</v>
      </c>
      <c r="C12" s="77"/>
      <c r="D12" s="112" t="str">
        <f t="shared" si="0"/>
        <v/>
      </c>
      <c r="E12" s="113"/>
      <c r="F12" s="114"/>
      <c r="G12" s="58" t="str">
        <f t="shared" si="1"/>
        <v/>
      </c>
      <c r="H12" s="59"/>
      <c r="I12" s="59"/>
      <c r="J12" s="77"/>
      <c r="K12" s="11"/>
    </row>
    <row r="13" spans="1:17" ht="30" customHeight="1">
      <c r="B13" s="60">
        <v>12</v>
      </c>
      <c r="C13" s="78"/>
      <c r="D13" s="115" t="str">
        <f t="shared" si="0"/>
        <v/>
      </c>
      <c r="E13" s="116"/>
      <c r="F13" s="117"/>
      <c r="G13" s="62" t="str">
        <f t="shared" si="1"/>
        <v/>
      </c>
      <c r="H13" s="63"/>
      <c r="I13" s="63"/>
      <c r="J13" s="78"/>
      <c r="K13" s="11"/>
    </row>
    <row r="14" spans="1:17" ht="30" customHeight="1">
      <c r="B14" s="60">
        <v>13</v>
      </c>
      <c r="C14" s="78"/>
      <c r="D14" s="115" t="str">
        <f t="shared" si="0"/>
        <v/>
      </c>
      <c r="E14" s="116"/>
      <c r="F14" s="117"/>
      <c r="G14" s="62" t="str">
        <f t="shared" si="1"/>
        <v/>
      </c>
      <c r="H14" s="63"/>
      <c r="I14" s="63"/>
      <c r="J14" s="78"/>
      <c r="K14" s="11"/>
      <c r="L14" s="103" t="s">
        <v>104</v>
      </c>
      <c r="M14" s="104"/>
      <c r="N14" s="104"/>
      <c r="O14" s="104"/>
      <c r="P14" s="105"/>
    </row>
    <row r="15" spans="1:17" ht="30" customHeight="1">
      <c r="B15" s="60">
        <v>14</v>
      </c>
      <c r="C15" s="78"/>
      <c r="D15" s="115" t="str">
        <f t="shared" si="0"/>
        <v/>
      </c>
      <c r="E15" s="116"/>
      <c r="F15" s="117"/>
      <c r="G15" s="62" t="str">
        <f t="shared" si="1"/>
        <v/>
      </c>
      <c r="H15" s="63"/>
      <c r="I15" s="63"/>
      <c r="J15" s="78"/>
      <c r="K15" s="11"/>
      <c r="L15" s="106"/>
      <c r="M15" s="107"/>
      <c r="N15" s="107"/>
      <c r="O15" s="107"/>
      <c r="P15" s="108"/>
    </row>
    <row r="16" spans="1:17" ht="30" customHeight="1">
      <c r="A16" s="7"/>
      <c r="B16" s="60">
        <v>15</v>
      </c>
      <c r="C16" s="78"/>
      <c r="D16" s="115" t="str">
        <f t="shared" si="0"/>
        <v/>
      </c>
      <c r="E16" s="116"/>
      <c r="F16" s="117"/>
      <c r="G16" s="62" t="str">
        <f t="shared" si="1"/>
        <v/>
      </c>
      <c r="H16" s="63"/>
      <c r="I16" s="63"/>
      <c r="J16" s="78"/>
      <c r="K16" s="11"/>
      <c r="L16" s="106"/>
      <c r="M16" s="107"/>
      <c r="N16" s="107"/>
      <c r="O16" s="107"/>
      <c r="P16" s="108"/>
    </row>
    <row r="17" spans="1:16" ht="30" customHeight="1">
      <c r="A17" s="8"/>
      <c r="B17" s="60">
        <v>16</v>
      </c>
      <c r="C17" s="78"/>
      <c r="D17" s="115" t="str">
        <f t="shared" ref="D17:D31" si="2">IF(C17="","",VLOOKUP(C17,学年名簿,2))</f>
        <v/>
      </c>
      <c r="E17" s="116"/>
      <c r="F17" s="117"/>
      <c r="G17" s="62" t="str">
        <f t="shared" si="1"/>
        <v/>
      </c>
      <c r="H17" s="63"/>
      <c r="I17" s="63"/>
      <c r="J17" s="78"/>
      <c r="K17" s="11"/>
      <c r="L17" s="106"/>
      <c r="M17" s="107"/>
      <c r="N17" s="107"/>
      <c r="O17" s="107"/>
      <c r="P17" s="108"/>
    </row>
    <row r="18" spans="1:16" ht="30" customHeight="1">
      <c r="A18" s="8"/>
      <c r="B18" s="60">
        <v>17</v>
      </c>
      <c r="C18" s="78"/>
      <c r="D18" s="115" t="str">
        <f t="shared" si="2"/>
        <v/>
      </c>
      <c r="E18" s="116"/>
      <c r="F18" s="117"/>
      <c r="G18" s="62" t="str">
        <f t="shared" si="1"/>
        <v/>
      </c>
      <c r="H18" s="63"/>
      <c r="I18" s="63"/>
      <c r="J18" s="78"/>
      <c r="K18" s="11"/>
      <c r="L18" s="106"/>
      <c r="M18" s="107"/>
      <c r="N18" s="107"/>
      <c r="O18" s="107"/>
      <c r="P18" s="108"/>
    </row>
    <row r="19" spans="1:16" ht="30" customHeight="1">
      <c r="A19" s="8"/>
      <c r="B19" s="60">
        <v>18</v>
      </c>
      <c r="C19" s="78"/>
      <c r="D19" s="115" t="str">
        <f t="shared" si="2"/>
        <v/>
      </c>
      <c r="E19" s="116"/>
      <c r="F19" s="117"/>
      <c r="G19" s="62" t="str">
        <f t="shared" si="1"/>
        <v/>
      </c>
      <c r="H19" s="63"/>
      <c r="I19" s="63"/>
      <c r="J19" s="78"/>
      <c r="K19" s="11"/>
      <c r="L19" s="106"/>
      <c r="M19" s="107"/>
      <c r="N19" s="107"/>
      <c r="O19" s="107"/>
      <c r="P19" s="108"/>
    </row>
    <row r="20" spans="1:16" ht="30" customHeight="1">
      <c r="A20" s="8"/>
      <c r="B20" s="60">
        <v>19</v>
      </c>
      <c r="C20" s="78"/>
      <c r="D20" s="115" t="str">
        <f t="shared" si="2"/>
        <v/>
      </c>
      <c r="E20" s="116"/>
      <c r="F20" s="117"/>
      <c r="G20" s="62" t="str">
        <f t="shared" si="1"/>
        <v/>
      </c>
      <c r="H20" s="63"/>
      <c r="I20" s="63"/>
      <c r="J20" s="78"/>
      <c r="K20" s="11"/>
      <c r="L20" s="106"/>
      <c r="M20" s="107"/>
      <c r="N20" s="107"/>
      <c r="O20" s="107"/>
      <c r="P20" s="108"/>
    </row>
    <row r="21" spans="1:16" ht="30" customHeight="1">
      <c r="A21" s="8"/>
      <c r="B21" s="64">
        <v>20</v>
      </c>
      <c r="C21" s="79"/>
      <c r="D21" s="118" t="str">
        <f t="shared" si="2"/>
        <v/>
      </c>
      <c r="E21" s="119"/>
      <c r="F21" s="120"/>
      <c r="G21" s="66" t="str">
        <f t="shared" si="1"/>
        <v/>
      </c>
      <c r="H21" s="67"/>
      <c r="I21" s="67"/>
      <c r="J21" s="79"/>
      <c r="K21" s="11"/>
      <c r="L21" s="106"/>
      <c r="M21" s="107"/>
      <c r="N21" s="107"/>
      <c r="O21" s="107"/>
      <c r="P21" s="108"/>
    </row>
    <row r="22" spans="1:16" ht="30" customHeight="1">
      <c r="A22" s="8"/>
      <c r="B22" s="56">
        <v>21</v>
      </c>
      <c r="C22" s="77"/>
      <c r="D22" s="112" t="str">
        <f t="shared" si="2"/>
        <v/>
      </c>
      <c r="E22" s="113"/>
      <c r="F22" s="114"/>
      <c r="G22" s="58" t="str">
        <f t="shared" si="1"/>
        <v/>
      </c>
      <c r="H22" s="59"/>
      <c r="I22" s="59"/>
      <c r="J22" s="77"/>
      <c r="K22" s="11"/>
      <c r="L22" s="109"/>
      <c r="M22" s="110"/>
      <c r="N22" s="110"/>
      <c r="O22" s="110"/>
      <c r="P22" s="111"/>
    </row>
    <row r="23" spans="1:16" ht="30" customHeight="1">
      <c r="A23" s="8"/>
      <c r="B23" s="60">
        <v>22</v>
      </c>
      <c r="C23" s="78"/>
      <c r="D23" s="115" t="str">
        <f t="shared" si="2"/>
        <v/>
      </c>
      <c r="E23" s="116"/>
      <c r="F23" s="117"/>
      <c r="G23" s="62" t="str">
        <f t="shared" si="1"/>
        <v/>
      </c>
      <c r="H23" s="63"/>
      <c r="I23" s="63"/>
      <c r="J23" s="78"/>
      <c r="K23" s="11"/>
    </row>
    <row r="24" spans="1:16" ht="30" customHeight="1">
      <c r="A24" s="8"/>
      <c r="B24" s="60">
        <v>23</v>
      </c>
      <c r="C24" s="78"/>
      <c r="D24" s="115" t="str">
        <f t="shared" si="2"/>
        <v/>
      </c>
      <c r="E24" s="116"/>
      <c r="F24" s="117"/>
      <c r="G24" s="62" t="str">
        <f t="shared" si="1"/>
        <v/>
      </c>
      <c r="H24" s="63"/>
      <c r="I24" s="63"/>
      <c r="J24" s="78"/>
      <c r="K24" s="11"/>
      <c r="L24" s="126" t="s">
        <v>103</v>
      </c>
      <c r="M24" s="127"/>
      <c r="N24" s="127"/>
      <c r="O24" s="127"/>
      <c r="P24" s="128"/>
    </row>
    <row r="25" spans="1:16" ht="30" customHeight="1">
      <c r="A25" s="8"/>
      <c r="B25" s="60">
        <v>24</v>
      </c>
      <c r="C25" s="78"/>
      <c r="D25" s="115" t="str">
        <f t="shared" si="2"/>
        <v/>
      </c>
      <c r="E25" s="116"/>
      <c r="F25" s="117"/>
      <c r="G25" s="62" t="str">
        <f t="shared" si="1"/>
        <v/>
      </c>
      <c r="H25" s="63"/>
      <c r="I25" s="63"/>
      <c r="J25" s="78"/>
      <c r="K25" s="11"/>
      <c r="L25" s="80"/>
      <c r="M25" s="81"/>
      <c r="N25" s="81"/>
      <c r="O25" s="81"/>
      <c r="P25" s="82"/>
    </row>
    <row r="26" spans="1:16" ht="30" customHeight="1">
      <c r="A26" s="8"/>
      <c r="B26" s="60">
        <v>25</v>
      </c>
      <c r="C26" s="78"/>
      <c r="D26" s="115" t="str">
        <f t="shared" si="2"/>
        <v/>
      </c>
      <c r="E26" s="116"/>
      <c r="F26" s="117"/>
      <c r="G26" s="62" t="str">
        <f t="shared" si="1"/>
        <v/>
      </c>
      <c r="H26" s="63"/>
      <c r="I26" s="63"/>
      <c r="J26" s="78"/>
      <c r="K26" s="11"/>
      <c r="L26" s="80"/>
      <c r="M26" s="88"/>
      <c r="N26" s="81"/>
      <c r="O26" s="81"/>
      <c r="P26" s="82"/>
    </row>
    <row r="27" spans="1:16" ht="30" customHeight="1">
      <c r="A27" s="8"/>
      <c r="B27" s="60">
        <v>26</v>
      </c>
      <c r="C27" s="78"/>
      <c r="D27" s="115" t="str">
        <f t="shared" si="2"/>
        <v/>
      </c>
      <c r="E27" s="116"/>
      <c r="F27" s="117"/>
      <c r="G27" s="62" t="str">
        <f t="shared" si="1"/>
        <v/>
      </c>
      <c r="H27" s="63"/>
      <c r="I27" s="63"/>
      <c r="J27" s="78"/>
      <c r="K27" s="11"/>
      <c r="L27" s="80"/>
      <c r="M27" s="81"/>
      <c r="N27" s="81"/>
      <c r="O27" s="81"/>
      <c r="P27" s="82"/>
    </row>
    <row r="28" spans="1:16" ht="30" customHeight="1">
      <c r="A28" s="8"/>
      <c r="B28" s="60">
        <v>27</v>
      </c>
      <c r="C28" s="78"/>
      <c r="D28" s="115" t="str">
        <f t="shared" si="2"/>
        <v/>
      </c>
      <c r="E28" s="116"/>
      <c r="F28" s="117"/>
      <c r="G28" s="62" t="str">
        <f t="shared" si="1"/>
        <v/>
      </c>
      <c r="H28" s="63"/>
      <c r="I28" s="63"/>
      <c r="J28" s="78"/>
      <c r="K28" s="11"/>
      <c r="L28" s="80"/>
      <c r="M28" s="81"/>
      <c r="N28" s="81"/>
      <c r="O28" s="81"/>
      <c r="P28" s="82"/>
    </row>
    <row r="29" spans="1:16" ht="30" customHeight="1">
      <c r="A29" s="8"/>
      <c r="B29" s="60">
        <v>28</v>
      </c>
      <c r="C29" s="78"/>
      <c r="D29" s="115" t="str">
        <f t="shared" si="2"/>
        <v/>
      </c>
      <c r="E29" s="116"/>
      <c r="F29" s="117"/>
      <c r="G29" s="62" t="str">
        <f t="shared" si="1"/>
        <v/>
      </c>
      <c r="H29" s="63"/>
      <c r="I29" s="63"/>
      <c r="J29" s="78"/>
      <c r="K29" s="11"/>
      <c r="L29" s="83"/>
      <c r="M29" s="84"/>
      <c r="N29" s="84"/>
      <c r="O29" s="84"/>
      <c r="P29" s="85"/>
    </row>
    <row r="30" spans="1:16" ht="30" customHeight="1">
      <c r="A30" s="8"/>
      <c r="B30" s="60">
        <v>29</v>
      </c>
      <c r="C30" s="78"/>
      <c r="D30" s="115" t="str">
        <f t="shared" si="2"/>
        <v/>
      </c>
      <c r="E30" s="116"/>
      <c r="F30" s="117"/>
      <c r="G30" s="62" t="str">
        <f t="shared" si="1"/>
        <v/>
      </c>
      <c r="H30" s="63"/>
      <c r="I30" s="63"/>
      <c r="J30" s="78"/>
      <c r="K30" s="11"/>
    </row>
    <row r="31" spans="1:16" ht="30" customHeight="1">
      <c r="A31" s="8"/>
      <c r="B31" s="64">
        <v>30</v>
      </c>
      <c r="C31" s="79"/>
      <c r="D31" s="118" t="str">
        <f t="shared" si="2"/>
        <v/>
      </c>
      <c r="E31" s="119"/>
      <c r="F31" s="120"/>
      <c r="G31" s="66" t="str">
        <f t="shared" si="1"/>
        <v/>
      </c>
      <c r="H31" s="67"/>
      <c r="I31" s="67"/>
      <c r="J31" s="79"/>
      <c r="K31" s="11"/>
    </row>
    <row r="33" spans="12:16" ht="15" customHeight="1">
      <c r="L33" s="10"/>
      <c r="M33" s="10"/>
      <c r="N33" s="10"/>
      <c r="O33" s="10"/>
      <c r="P33" s="28"/>
    </row>
  </sheetData>
  <mergeCells count="36">
    <mergeCell ref="D31:F31"/>
    <mergeCell ref="D1:F1"/>
    <mergeCell ref="L5:P6"/>
    <mergeCell ref="O8:P8"/>
    <mergeCell ref="L1:P3"/>
    <mergeCell ref="D16:F16"/>
    <mergeCell ref="D2:F2"/>
    <mergeCell ref="D4:F4"/>
    <mergeCell ref="D5:F5"/>
    <mergeCell ref="D6:F6"/>
    <mergeCell ref="D26:F26"/>
    <mergeCell ref="D17:F17"/>
    <mergeCell ref="D18:F18"/>
    <mergeCell ref="D19:F19"/>
    <mergeCell ref="D20:F20"/>
    <mergeCell ref="L24:P24"/>
    <mergeCell ref="D30:F30"/>
    <mergeCell ref="D14:F14"/>
    <mergeCell ref="D15:F15"/>
    <mergeCell ref="D3:F3"/>
    <mergeCell ref="D10:F10"/>
    <mergeCell ref="D11:F11"/>
    <mergeCell ref="D13:F13"/>
    <mergeCell ref="D27:F27"/>
    <mergeCell ref="D28:F28"/>
    <mergeCell ref="D29:F29"/>
    <mergeCell ref="D22:F22"/>
    <mergeCell ref="D23:F23"/>
    <mergeCell ref="D24:F24"/>
    <mergeCell ref="D25:F25"/>
    <mergeCell ref="L14:P22"/>
    <mergeCell ref="D12:F12"/>
    <mergeCell ref="D7:F7"/>
    <mergeCell ref="D8:F8"/>
    <mergeCell ref="D9:F9"/>
    <mergeCell ref="D21:F21"/>
  </mergeCells>
  <phoneticPr fontId="1"/>
  <conditionalFormatting sqref="D10:F10">
    <cfRule type="cellIs" dxfId="1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56" orientation="landscape" r:id="rId1"/>
  <headerFooter alignWithMargins="0"/>
  <colBreaks count="1" manualBreakCount="1">
    <brk id="1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2"/>
  <sheetViews>
    <sheetView view="pageBreakPreview" zoomScaleNormal="100" zoomScaleSheetLayoutView="100" workbookViewId="0">
      <selection activeCell="B1" sqref="B1"/>
    </sheetView>
  </sheetViews>
  <sheetFormatPr baseColWidth="10" defaultColWidth="8.83203125" defaultRowHeight="15" customHeight="1"/>
  <cols>
    <col min="1" max="1" width="2.5" customWidth="1"/>
    <col min="2" max="2" width="3.83203125" style="4" customWidth="1"/>
    <col min="3" max="3" width="7.5" customWidth="1"/>
    <col min="4" max="4" width="6.1640625" customWidth="1"/>
    <col min="5" max="6" width="8.6640625" customWidth="1"/>
    <col min="7" max="7" width="5.33203125" customWidth="1"/>
    <col min="8" max="10" width="6.6640625" customWidth="1"/>
    <col min="11" max="11" width="4.1640625" customWidth="1"/>
    <col min="12" max="16" width="5.6640625" customWidth="1"/>
    <col min="17" max="17" width="2.1640625" customWidth="1"/>
    <col min="19" max="23" width="5.6640625" customWidth="1"/>
    <col min="24" max="24" width="2.5" customWidth="1"/>
    <col min="25" max="29" width="5.6640625" customWidth="1"/>
  </cols>
  <sheetData>
    <row r="1" spans="1:17" ht="15" customHeight="1">
      <c r="B1" s="31"/>
      <c r="C1" s="51" t="s">
        <v>13</v>
      </c>
      <c r="D1" s="122" t="s">
        <v>71</v>
      </c>
      <c r="E1" s="122"/>
      <c r="F1" s="123"/>
      <c r="G1" s="46" t="s">
        <v>2</v>
      </c>
      <c r="H1" s="46" t="s">
        <v>72</v>
      </c>
      <c r="I1" s="46" t="s">
        <v>102</v>
      </c>
      <c r="J1" s="87" t="s">
        <v>101</v>
      </c>
      <c r="K1" s="6"/>
      <c r="L1" s="129" t="s">
        <v>73</v>
      </c>
      <c r="M1" s="129"/>
      <c r="N1" s="129"/>
      <c r="O1" s="129"/>
      <c r="P1" s="129"/>
    </row>
    <row r="2" spans="1:17" ht="15" customHeight="1">
      <c r="B2" s="56">
        <v>1</v>
      </c>
      <c r="C2" s="57">
        <v>3102</v>
      </c>
      <c r="D2" s="130" t="str">
        <f t="shared" ref="D2:D31" si="0">IF(C2="","",VLOOKUP(C2,学年名簿,2))</f>
        <v>○○　○○</v>
      </c>
      <c r="E2" s="113"/>
      <c r="F2" s="114"/>
      <c r="G2" s="58" t="str">
        <f t="shared" ref="G2:G31" si="1">IF(C2="","",VLOOKUP(C2,学年名簿,4))</f>
        <v>男</v>
      </c>
      <c r="H2" s="59"/>
      <c r="I2" s="59"/>
      <c r="J2" s="77"/>
      <c r="K2" s="9"/>
      <c r="L2" s="129"/>
      <c r="M2" s="129"/>
      <c r="N2" s="129"/>
      <c r="O2" s="129"/>
      <c r="P2" s="129"/>
    </row>
    <row r="3" spans="1:17" ht="15" customHeight="1">
      <c r="B3" s="60">
        <v>2</v>
      </c>
      <c r="C3" s="61">
        <v>3111</v>
      </c>
      <c r="D3" s="131" t="str">
        <f t="shared" si="0"/>
        <v>○○　○○</v>
      </c>
      <c r="E3" s="116"/>
      <c r="F3" s="117"/>
      <c r="G3" s="62" t="str">
        <f t="shared" si="1"/>
        <v>女</v>
      </c>
      <c r="H3" s="63">
        <v>1</v>
      </c>
      <c r="I3" s="63"/>
      <c r="J3" s="78"/>
      <c r="K3" s="11"/>
      <c r="L3" s="129"/>
      <c r="M3" s="129"/>
      <c r="N3" s="129"/>
      <c r="O3" s="129"/>
      <c r="P3" s="129"/>
    </row>
    <row r="4" spans="1:17" ht="15" customHeight="1">
      <c r="B4" s="60">
        <v>3</v>
      </c>
      <c r="C4" s="61">
        <v>3125</v>
      </c>
      <c r="D4" s="131" t="str">
        <f t="shared" si="0"/>
        <v>○○　○○</v>
      </c>
      <c r="E4" s="116"/>
      <c r="F4" s="117"/>
      <c r="G4" s="62" t="str">
        <f t="shared" si="1"/>
        <v>男</v>
      </c>
      <c r="H4" s="63">
        <v>1</v>
      </c>
      <c r="I4" s="63"/>
      <c r="J4" s="78"/>
      <c r="K4" s="11"/>
      <c r="L4" s="52"/>
      <c r="M4" s="52"/>
      <c r="N4" s="52"/>
      <c r="O4" s="52"/>
      <c r="P4" s="52"/>
    </row>
    <row r="5" spans="1:17" ht="15" customHeight="1">
      <c r="B5" s="60">
        <v>4</v>
      </c>
      <c r="C5" s="61">
        <v>3126</v>
      </c>
      <c r="D5" s="131" t="str">
        <f t="shared" si="0"/>
        <v>○○　○○</v>
      </c>
      <c r="E5" s="116"/>
      <c r="F5" s="117"/>
      <c r="G5" s="62" t="str">
        <f t="shared" si="1"/>
        <v>女</v>
      </c>
      <c r="H5" s="63"/>
      <c r="I5" s="63"/>
      <c r="J5" s="78"/>
      <c r="K5" s="11"/>
      <c r="L5" s="132" t="s">
        <v>74</v>
      </c>
      <c r="M5" s="132"/>
      <c r="N5" s="132"/>
      <c r="O5" s="132"/>
      <c r="P5" s="132"/>
    </row>
    <row r="6" spans="1:17" ht="15" customHeight="1">
      <c r="B6" s="60">
        <v>5</v>
      </c>
      <c r="C6" s="61">
        <v>3127</v>
      </c>
      <c r="D6" s="131" t="str">
        <f t="shared" si="0"/>
        <v>○○　○○</v>
      </c>
      <c r="E6" s="116"/>
      <c r="F6" s="117"/>
      <c r="G6" s="62" t="str">
        <f t="shared" si="1"/>
        <v>女</v>
      </c>
      <c r="H6" s="63">
        <v>1</v>
      </c>
      <c r="I6" s="63"/>
      <c r="J6" s="78"/>
      <c r="K6" s="11"/>
      <c r="L6" s="132"/>
      <c r="M6" s="132"/>
      <c r="N6" s="132"/>
      <c r="O6" s="132"/>
      <c r="P6" s="132"/>
    </row>
    <row r="7" spans="1:17" ht="15" customHeight="1">
      <c r="B7" s="60">
        <v>6</v>
      </c>
      <c r="C7" s="61">
        <v>3128</v>
      </c>
      <c r="D7" s="131" t="str">
        <f t="shared" si="0"/>
        <v>○○　○○</v>
      </c>
      <c r="E7" s="116"/>
      <c r="F7" s="117"/>
      <c r="G7" s="62" t="str">
        <f t="shared" si="1"/>
        <v>男</v>
      </c>
      <c r="H7" s="63">
        <v>1</v>
      </c>
      <c r="I7" s="63"/>
      <c r="J7" s="78"/>
      <c r="K7" s="53"/>
      <c r="L7" s="52"/>
      <c r="M7" s="52"/>
      <c r="N7" s="52"/>
      <c r="O7" s="54"/>
      <c r="P7" s="54"/>
      <c r="Q7" s="29"/>
    </row>
    <row r="8" spans="1:17" ht="15" customHeight="1">
      <c r="B8" s="60">
        <v>7</v>
      </c>
      <c r="C8" s="61">
        <v>3210</v>
      </c>
      <c r="D8" s="131" t="str">
        <f t="shared" si="0"/>
        <v>○○　○○</v>
      </c>
      <c r="E8" s="116"/>
      <c r="F8" s="117"/>
      <c r="G8" s="62" t="str">
        <f t="shared" si="1"/>
        <v>女</v>
      </c>
      <c r="H8" s="63"/>
      <c r="I8" s="63"/>
      <c r="J8" s="78"/>
      <c r="K8" s="11"/>
      <c r="L8" s="29" t="s">
        <v>8</v>
      </c>
      <c r="M8" s="29"/>
      <c r="N8" s="29"/>
      <c r="O8" s="125" t="s">
        <v>72</v>
      </c>
      <c r="P8" s="125"/>
    </row>
    <row r="9" spans="1:17" ht="15" customHeight="1">
      <c r="B9" s="60">
        <v>8</v>
      </c>
      <c r="C9" s="61"/>
      <c r="D9" s="131" t="str">
        <f t="shared" si="0"/>
        <v/>
      </c>
      <c r="E9" s="116"/>
      <c r="F9" s="117"/>
      <c r="G9" s="62" t="str">
        <f t="shared" si="1"/>
        <v/>
      </c>
      <c r="H9" s="63"/>
      <c r="I9" s="63"/>
      <c r="J9" s="78"/>
      <c r="K9" s="11"/>
      <c r="L9" s="49" t="s">
        <v>9</v>
      </c>
      <c r="M9" s="55">
        <f>COUNTIF(G2:G31,"男")</f>
        <v>3</v>
      </c>
      <c r="N9" s="29"/>
      <c r="O9" s="50" t="s">
        <v>12</v>
      </c>
      <c r="P9" s="55">
        <f>SUM(H2:H31)</f>
        <v>4</v>
      </c>
    </row>
    <row r="10" spans="1:17" ht="15" customHeight="1">
      <c r="B10" s="60">
        <v>9</v>
      </c>
      <c r="C10" s="61"/>
      <c r="D10" s="131" t="str">
        <f t="shared" si="0"/>
        <v/>
      </c>
      <c r="E10" s="116"/>
      <c r="F10" s="117"/>
      <c r="G10" s="62" t="str">
        <f t="shared" si="1"/>
        <v/>
      </c>
      <c r="H10" s="63"/>
      <c r="I10" s="63"/>
      <c r="J10" s="78"/>
      <c r="K10" s="11"/>
      <c r="L10" s="49" t="s">
        <v>10</v>
      </c>
      <c r="M10" s="55">
        <f>COUNTIF(G2:G31,"女")</f>
        <v>4</v>
      </c>
      <c r="N10" s="48"/>
    </row>
    <row r="11" spans="1:17" ht="15" customHeight="1">
      <c r="B11" s="64">
        <v>10</v>
      </c>
      <c r="C11" s="65"/>
      <c r="D11" s="133" t="str">
        <f t="shared" si="0"/>
        <v/>
      </c>
      <c r="E11" s="119"/>
      <c r="F11" s="120"/>
      <c r="G11" s="66" t="str">
        <f t="shared" si="1"/>
        <v/>
      </c>
      <c r="H11" s="67"/>
      <c r="I11" s="67"/>
      <c r="J11" s="79"/>
      <c r="K11" s="11"/>
      <c r="L11" s="49" t="s">
        <v>11</v>
      </c>
      <c r="M11" s="55">
        <f>+M9+M10</f>
        <v>7</v>
      </c>
      <c r="N11" s="48"/>
    </row>
    <row r="12" spans="1:17" ht="15" customHeight="1">
      <c r="B12" s="56">
        <v>11</v>
      </c>
      <c r="C12" s="57"/>
      <c r="D12" s="130" t="str">
        <f t="shared" si="0"/>
        <v/>
      </c>
      <c r="E12" s="113"/>
      <c r="F12" s="114"/>
      <c r="G12" s="58" t="str">
        <f t="shared" si="1"/>
        <v/>
      </c>
      <c r="H12" s="59"/>
      <c r="I12" s="59"/>
      <c r="J12" s="77"/>
      <c r="K12" s="11"/>
    </row>
    <row r="13" spans="1:17" ht="15" customHeight="1">
      <c r="B13" s="60">
        <v>12</v>
      </c>
      <c r="C13" s="61"/>
      <c r="D13" s="131" t="str">
        <f t="shared" si="0"/>
        <v/>
      </c>
      <c r="E13" s="116"/>
      <c r="F13" s="117"/>
      <c r="G13" s="62" t="str">
        <f t="shared" si="1"/>
        <v/>
      </c>
      <c r="H13" s="63"/>
      <c r="I13" s="63"/>
      <c r="J13" s="78"/>
      <c r="K13" s="11"/>
    </row>
    <row r="14" spans="1:17" ht="15" customHeight="1">
      <c r="B14" s="60">
        <v>13</v>
      </c>
      <c r="C14" s="61"/>
      <c r="D14" s="131" t="str">
        <f t="shared" si="0"/>
        <v/>
      </c>
      <c r="E14" s="116"/>
      <c r="F14" s="117"/>
      <c r="G14" s="62" t="str">
        <f t="shared" si="1"/>
        <v/>
      </c>
      <c r="H14" s="63"/>
      <c r="I14" s="63"/>
      <c r="J14" s="78"/>
      <c r="K14" s="11"/>
      <c r="L14" s="90" t="s">
        <v>105</v>
      </c>
      <c r="M14" s="89"/>
      <c r="N14" s="89"/>
      <c r="O14" s="89"/>
      <c r="P14" s="89"/>
    </row>
    <row r="15" spans="1:17" ht="15" customHeight="1">
      <c r="B15" s="60">
        <v>14</v>
      </c>
      <c r="C15" s="61"/>
      <c r="D15" s="131" t="str">
        <f t="shared" si="0"/>
        <v/>
      </c>
      <c r="E15" s="116"/>
      <c r="F15" s="117"/>
      <c r="G15" s="62" t="str">
        <f t="shared" si="1"/>
        <v/>
      </c>
      <c r="H15" s="63"/>
      <c r="I15" s="63"/>
      <c r="J15" s="78"/>
      <c r="K15" s="11"/>
      <c r="L15" s="89"/>
      <c r="M15" s="89"/>
      <c r="N15" s="89"/>
      <c r="O15" s="89"/>
      <c r="P15" s="89"/>
    </row>
    <row r="16" spans="1:17" ht="15" customHeight="1">
      <c r="A16" s="7"/>
      <c r="B16" s="60">
        <v>15</v>
      </c>
      <c r="C16" s="61"/>
      <c r="D16" s="131" t="str">
        <f t="shared" si="0"/>
        <v/>
      </c>
      <c r="E16" s="116"/>
      <c r="F16" s="117"/>
      <c r="G16" s="62" t="str">
        <f t="shared" si="1"/>
        <v/>
      </c>
      <c r="H16" s="63"/>
      <c r="I16" s="63"/>
      <c r="J16" s="78"/>
      <c r="K16" s="11"/>
      <c r="L16" s="89"/>
      <c r="M16" s="89"/>
      <c r="N16" s="89"/>
      <c r="O16" s="89"/>
      <c r="P16" s="89"/>
    </row>
    <row r="17" spans="1:16" ht="15" customHeight="1">
      <c r="A17" s="8"/>
      <c r="B17" s="60">
        <v>16</v>
      </c>
      <c r="C17" s="61"/>
      <c r="D17" s="131" t="str">
        <f t="shared" si="0"/>
        <v/>
      </c>
      <c r="E17" s="116"/>
      <c r="F17" s="117"/>
      <c r="G17" s="62" t="str">
        <f t="shared" si="1"/>
        <v/>
      </c>
      <c r="H17" s="63"/>
      <c r="I17" s="63"/>
      <c r="J17" s="78"/>
      <c r="K17" s="11"/>
      <c r="L17" s="89"/>
      <c r="M17" s="89"/>
      <c r="N17" s="89"/>
      <c r="O17" s="89"/>
      <c r="P17" s="89"/>
    </row>
    <row r="18" spans="1:16" ht="15" customHeight="1">
      <c r="A18" s="8"/>
      <c r="B18" s="60">
        <v>17</v>
      </c>
      <c r="C18" s="61"/>
      <c r="D18" s="131" t="str">
        <f t="shared" si="0"/>
        <v/>
      </c>
      <c r="E18" s="116"/>
      <c r="F18" s="117"/>
      <c r="G18" s="62" t="str">
        <f t="shared" si="1"/>
        <v/>
      </c>
      <c r="H18" s="63"/>
      <c r="I18" s="63"/>
      <c r="J18" s="78"/>
      <c r="K18" s="11"/>
      <c r="L18" s="89"/>
      <c r="M18" s="89"/>
      <c r="N18" s="89"/>
      <c r="O18" s="89"/>
      <c r="P18" s="89"/>
    </row>
    <row r="19" spans="1:16" ht="15" customHeight="1">
      <c r="A19" s="8"/>
      <c r="B19" s="60">
        <v>18</v>
      </c>
      <c r="C19" s="61"/>
      <c r="D19" s="131" t="str">
        <f t="shared" si="0"/>
        <v/>
      </c>
      <c r="E19" s="116"/>
      <c r="F19" s="117"/>
      <c r="G19" s="62" t="str">
        <f t="shared" si="1"/>
        <v/>
      </c>
      <c r="H19" s="63"/>
      <c r="I19" s="63"/>
      <c r="J19" s="78"/>
      <c r="K19" s="11"/>
      <c r="L19" s="89"/>
      <c r="M19" s="89"/>
      <c r="N19" s="89"/>
      <c r="O19" s="89"/>
      <c r="P19" s="89"/>
    </row>
    <row r="20" spans="1:16" ht="15" customHeight="1">
      <c r="A20" s="8"/>
      <c r="B20" s="60">
        <v>19</v>
      </c>
      <c r="C20" s="61"/>
      <c r="D20" s="131" t="str">
        <f t="shared" si="0"/>
        <v/>
      </c>
      <c r="E20" s="116"/>
      <c r="F20" s="117"/>
      <c r="G20" s="62" t="str">
        <f t="shared" si="1"/>
        <v/>
      </c>
      <c r="H20" s="63"/>
      <c r="I20" s="63"/>
      <c r="J20" s="78"/>
      <c r="K20" s="11"/>
      <c r="L20" s="86"/>
    </row>
    <row r="21" spans="1:16" ht="15" customHeight="1">
      <c r="A21" s="8"/>
      <c r="B21" s="64">
        <v>20</v>
      </c>
      <c r="C21" s="65"/>
      <c r="D21" s="133" t="str">
        <f t="shared" si="0"/>
        <v/>
      </c>
      <c r="E21" s="119"/>
      <c r="F21" s="120"/>
      <c r="G21" s="66" t="str">
        <f t="shared" si="1"/>
        <v/>
      </c>
      <c r="H21" s="67"/>
      <c r="I21" s="67"/>
      <c r="J21" s="79"/>
      <c r="K21" s="11"/>
    </row>
    <row r="22" spans="1:16" ht="15" customHeight="1">
      <c r="A22" s="8"/>
      <c r="B22" s="56">
        <v>21</v>
      </c>
      <c r="C22" s="57"/>
      <c r="D22" s="130" t="str">
        <f t="shared" si="0"/>
        <v/>
      </c>
      <c r="E22" s="113"/>
      <c r="F22" s="114"/>
      <c r="G22" s="58" t="str">
        <f t="shared" si="1"/>
        <v/>
      </c>
      <c r="H22" s="59"/>
      <c r="I22" s="59"/>
      <c r="J22" s="77"/>
      <c r="K22" s="11"/>
    </row>
    <row r="23" spans="1:16" ht="15" customHeight="1">
      <c r="A23" s="8"/>
      <c r="B23" s="60">
        <v>22</v>
      </c>
      <c r="C23" s="61"/>
      <c r="D23" s="131" t="str">
        <f t="shared" si="0"/>
        <v/>
      </c>
      <c r="E23" s="116"/>
      <c r="F23" s="117"/>
      <c r="G23" s="62" t="str">
        <f t="shared" si="1"/>
        <v/>
      </c>
      <c r="H23" s="63"/>
      <c r="I23" s="63"/>
      <c r="J23" s="78"/>
      <c r="K23" s="11"/>
    </row>
    <row r="24" spans="1:16" ht="15" customHeight="1">
      <c r="A24" s="8"/>
      <c r="B24" s="60">
        <v>23</v>
      </c>
      <c r="C24" s="61"/>
      <c r="D24" s="131" t="str">
        <f t="shared" si="0"/>
        <v/>
      </c>
      <c r="E24" s="116"/>
      <c r="F24" s="117"/>
      <c r="G24" s="62" t="str">
        <f t="shared" si="1"/>
        <v/>
      </c>
      <c r="H24" s="63"/>
      <c r="I24" s="63"/>
      <c r="J24" s="78"/>
      <c r="K24" s="11"/>
    </row>
    <row r="25" spans="1:16" ht="15" customHeight="1">
      <c r="A25" s="8"/>
      <c r="B25" s="60">
        <v>24</v>
      </c>
      <c r="C25" s="61"/>
      <c r="D25" s="131" t="str">
        <f t="shared" si="0"/>
        <v/>
      </c>
      <c r="E25" s="116"/>
      <c r="F25" s="117"/>
      <c r="G25" s="62" t="str">
        <f t="shared" si="1"/>
        <v/>
      </c>
      <c r="H25" s="63"/>
      <c r="I25" s="63"/>
      <c r="J25" s="78"/>
      <c r="K25" s="11"/>
    </row>
    <row r="26" spans="1:16" ht="15" customHeight="1">
      <c r="A26" s="8"/>
      <c r="B26" s="60">
        <v>25</v>
      </c>
      <c r="C26" s="61"/>
      <c r="D26" s="131" t="str">
        <f t="shared" si="0"/>
        <v/>
      </c>
      <c r="E26" s="116"/>
      <c r="F26" s="117"/>
      <c r="G26" s="62" t="str">
        <f t="shared" si="1"/>
        <v/>
      </c>
      <c r="H26" s="63"/>
      <c r="I26" s="63"/>
      <c r="J26" s="78"/>
      <c r="K26" s="11"/>
    </row>
    <row r="27" spans="1:16" ht="15" customHeight="1">
      <c r="A27" s="8"/>
      <c r="B27" s="60">
        <v>26</v>
      </c>
      <c r="C27" s="61"/>
      <c r="D27" s="131" t="str">
        <f t="shared" si="0"/>
        <v/>
      </c>
      <c r="E27" s="116"/>
      <c r="F27" s="117"/>
      <c r="G27" s="62" t="str">
        <f t="shared" si="1"/>
        <v/>
      </c>
      <c r="H27" s="63"/>
      <c r="I27" s="63"/>
      <c r="J27" s="78"/>
      <c r="K27" s="11"/>
    </row>
    <row r="28" spans="1:16" ht="15" customHeight="1">
      <c r="A28" s="8"/>
      <c r="B28" s="60">
        <v>27</v>
      </c>
      <c r="C28" s="61"/>
      <c r="D28" s="131" t="str">
        <f t="shared" si="0"/>
        <v/>
      </c>
      <c r="E28" s="116"/>
      <c r="F28" s="117"/>
      <c r="G28" s="62" t="str">
        <f t="shared" si="1"/>
        <v/>
      </c>
      <c r="H28" s="63"/>
      <c r="I28" s="63"/>
      <c r="J28" s="78"/>
      <c r="K28" s="11"/>
    </row>
    <row r="29" spans="1:16" ht="15" customHeight="1">
      <c r="A29" s="8"/>
      <c r="B29" s="60">
        <v>28</v>
      </c>
      <c r="C29" s="61"/>
      <c r="D29" s="131" t="str">
        <f t="shared" si="0"/>
        <v/>
      </c>
      <c r="E29" s="116"/>
      <c r="F29" s="117"/>
      <c r="G29" s="62" t="str">
        <f t="shared" si="1"/>
        <v/>
      </c>
      <c r="H29" s="63"/>
      <c r="I29" s="63"/>
      <c r="J29" s="78"/>
      <c r="K29" s="11"/>
    </row>
    <row r="30" spans="1:16" ht="15" customHeight="1">
      <c r="A30" s="8"/>
      <c r="B30" s="60">
        <v>29</v>
      </c>
      <c r="C30" s="61"/>
      <c r="D30" s="131" t="str">
        <f t="shared" si="0"/>
        <v/>
      </c>
      <c r="E30" s="116"/>
      <c r="F30" s="117"/>
      <c r="G30" s="62" t="str">
        <f t="shared" si="1"/>
        <v/>
      </c>
      <c r="H30" s="63"/>
      <c r="I30" s="63"/>
      <c r="J30" s="78"/>
      <c r="K30" s="11"/>
    </row>
    <row r="31" spans="1:16" ht="15" customHeight="1">
      <c r="A31" s="8"/>
      <c r="B31" s="64">
        <v>30</v>
      </c>
      <c r="C31" s="65"/>
      <c r="D31" s="133" t="str">
        <f t="shared" si="0"/>
        <v/>
      </c>
      <c r="E31" s="119"/>
      <c r="F31" s="120"/>
      <c r="G31" s="66" t="str">
        <f t="shared" si="1"/>
        <v/>
      </c>
      <c r="H31" s="67"/>
      <c r="I31" s="67"/>
      <c r="J31" s="79"/>
      <c r="K31" s="11"/>
    </row>
    <row r="32" spans="1:16" ht="15" customHeight="1">
      <c r="L32" s="10"/>
      <c r="M32" s="10"/>
      <c r="N32" s="10"/>
      <c r="O32" s="10"/>
      <c r="P32" s="28"/>
    </row>
  </sheetData>
  <mergeCells count="34">
    <mergeCell ref="D30:F30"/>
    <mergeCell ref="D31:F31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14:F14"/>
    <mergeCell ref="D15:F15"/>
    <mergeCell ref="D16:F16"/>
    <mergeCell ref="D17:F17"/>
    <mergeCell ref="D7:F7"/>
    <mergeCell ref="D8:F8"/>
    <mergeCell ref="D9:F9"/>
    <mergeCell ref="D10:F10"/>
    <mergeCell ref="D11:F11"/>
    <mergeCell ref="D5:F5"/>
    <mergeCell ref="L5:P6"/>
    <mergeCell ref="D6:F6"/>
    <mergeCell ref="D12:F12"/>
    <mergeCell ref="D13:F13"/>
    <mergeCell ref="O8:P8"/>
    <mergeCell ref="D1:F1"/>
    <mergeCell ref="L1:P3"/>
    <mergeCell ref="D2:F2"/>
    <mergeCell ref="D3:F3"/>
    <mergeCell ref="D4:F4"/>
  </mergeCells>
  <phoneticPr fontId="1"/>
  <conditionalFormatting sqref="D10:F10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2"/>
  <sheetViews>
    <sheetView tabSelected="1" view="pageBreakPreview" zoomScaleNormal="100" zoomScaleSheetLayoutView="100" workbookViewId="0">
      <selection activeCell="B3" sqref="B3:R4"/>
    </sheetView>
  </sheetViews>
  <sheetFormatPr baseColWidth="10" defaultColWidth="8.83203125" defaultRowHeight="14"/>
  <cols>
    <col min="1" max="1" width="1.1640625" customWidth="1"/>
    <col min="2" max="8" width="8.6640625" customWidth="1"/>
    <col min="9" max="9" width="4.1640625" customWidth="1"/>
    <col min="10" max="10" width="7.1640625" customWidth="1"/>
    <col min="11" max="11" width="9.1640625" customWidth="1"/>
    <col min="12" max="12" width="5.6640625" customWidth="1"/>
    <col min="13" max="13" width="7.1640625" customWidth="1"/>
    <col min="14" max="14" width="9.1640625" customWidth="1"/>
    <col min="15" max="15" width="2.1640625" customWidth="1"/>
    <col min="16" max="16" width="28.6640625" customWidth="1"/>
    <col min="17" max="17" width="2.5" customWidth="1"/>
    <col min="18" max="18" width="28.6640625" customWidth="1"/>
    <col min="19" max="19" width="1.1640625" customWidth="1"/>
  </cols>
  <sheetData>
    <row r="1" spans="2:19" ht="12" customHeight="1"/>
    <row r="2" spans="2:19" ht="28.5" customHeight="1">
      <c r="B2" s="134" t="s">
        <v>80</v>
      </c>
      <c r="C2" s="135"/>
      <c r="D2" s="73" t="s">
        <v>81</v>
      </c>
      <c r="K2" s="17"/>
      <c r="L2" s="3"/>
      <c r="P2" s="75" t="s">
        <v>32</v>
      </c>
      <c r="Q2" s="136"/>
      <c r="R2" s="137"/>
    </row>
    <row r="3" spans="2:19" ht="28.5" customHeight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9" ht="28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47"/>
    </row>
    <row r="5" spans="2:19" ht="28.5" customHeight="1">
      <c r="P5" s="71" t="s">
        <v>76</v>
      </c>
      <c r="Q5" s="68"/>
      <c r="R5" s="71" t="s">
        <v>79</v>
      </c>
      <c r="S5" s="68"/>
    </row>
    <row r="6" spans="2:19" ht="28.5" customHeight="1">
      <c r="B6" s="139" t="s">
        <v>94</v>
      </c>
      <c r="C6" s="140"/>
      <c r="D6" s="140"/>
      <c r="E6" s="140"/>
      <c r="F6" s="143" t="s">
        <v>16</v>
      </c>
      <c r="G6" s="1"/>
      <c r="H6" s="12"/>
      <c r="I6" s="12"/>
      <c r="J6" s="145" t="s">
        <v>100</v>
      </c>
      <c r="K6" s="146"/>
      <c r="L6" s="146"/>
      <c r="M6" s="146"/>
      <c r="N6" s="143" t="s">
        <v>5</v>
      </c>
      <c r="P6" s="91" t="s">
        <v>77</v>
      </c>
      <c r="Q6" s="35"/>
      <c r="R6" s="92" t="s">
        <v>78</v>
      </c>
      <c r="S6" s="35"/>
    </row>
    <row r="7" spans="2:19" ht="28.5" customHeight="1">
      <c r="B7" s="141"/>
      <c r="C7" s="142"/>
      <c r="D7" s="142"/>
      <c r="E7" s="142"/>
      <c r="F7" s="144"/>
      <c r="G7" s="1"/>
      <c r="H7" s="12"/>
      <c r="I7" s="12"/>
      <c r="J7" s="147"/>
      <c r="K7" s="148"/>
      <c r="L7" s="148"/>
      <c r="M7" s="148"/>
      <c r="N7" s="144"/>
      <c r="P7" s="149" t="s">
        <v>107</v>
      </c>
      <c r="Q7" s="35"/>
      <c r="R7" s="151"/>
      <c r="S7" s="35"/>
    </row>
    <row r="8" spans="2:19" ht="28.5" customHeight="1">
      <c r="B8" s="139" t="s">
        <v>95</v>
      </c>
      <c r="C8" s="140"/>
      <c r="D8" s="140"/>
      <c r="E8" s="140"/>
      <c r="F8" s="143" t="s">
        <v>15</v>
      </c>
      <c r="G8" s="1"/>
      <c r="H8" s="13"/>
      <c r="I8" s="13"/>
      <c r="J8" s="121" t="s">
        <v>26</v>
      </c>
      <c r="K8" s="122"/>
      <c r="L8" s="153"/>
      <c r="M8" s="153"/>
      <c r="N8" s="153"/>
      <c r="P8" s="149"/>
      <c r="Q8" s="35"/>
      <c r="R8" s="151"/>
      <c r="S8" s="35"/>
    </row>
    <row r="9" spans="2:19" ht="28.5" customHeight="1">
      <c r="B9" s="141"/>
      <c r="C9" s="142"/>
      <c r="D9" s="142"/>
      <c r="E9" s="142"/>
      <c r="F9" s="144"/>
      <c r="G9" s="1"/>
      <c r="H9" s="14"/>
      <c r="I9" s="14"/>
      <c r="J9" s="154" t="s">
        <v>30</v>
      </c>
      <c r="K9" s="155"/>
      <c r="L9" s="153"/>
      <c r="M9" s="153"/>
      <c r="N9" s="153"/>
      <c r="P9" s="149"/>
      <c r="Q9" s="35"/>
      <c r="R9" s="151"/>
      <c r="S9" s="35"/>
    </row>
    <row r="10" spans="2:19" ht="28.5" customHeight="1">
      <c r="B10" s="69" t="s">
        <v>82</v>
      </c>
      <c r="C10" s="156" t="s">
        <v>96</v>
      </c>
      <c r="D10" s="157"/>
      <c r="E10" s="157"/>
      <c r="F10" s="158"/>
      <c r="G10" s="1"/>
      <c r="H10" s="14"/>
      <c r="I10" s="14"/>
      <c r="J10" s="159" t="s">
        <v>84</v>
      </c>
      <c r="K10" s="160"/>
      <c r="L10" s="153"/>
      <c r="M10" s="153"/>
      <c r="N10" s="153"/>
      <c r="P10" s="149"/>
      <c r="Q10" s="35"/>
      <c r="R10" s="151"/>
      <c r="S10" s="35"/>
    </row>
    <row r="11" spans="2:19" ht="28.5" customHeight="1">
      <c r="B11" s="70" t="s">
        <v>75</v>
      </c>
      <c r="C11" s="156" t="s">
        <v>97</v>
      </c>
      <c r="D11" s="157"/>
      <c r="E11" s="157"/>
      <c r="F11" s="158"/>
      <c r="G11" s="4"/>
      <c r="H11" s="5"/>
      <c r="I11" s="5"/>
      <c r="J11" s="121" t="s">
        <v>29</v>
      </c>
      <c r="K11" s="122"/>
      <c r="L11" s="153"/>
      <c r="M11" s="153"/>
      <c r="N11" s="153"/>
      <c r="P11" s="149"/>
      <c r="Q11" s="35"/>
      <c r="R11" s="151"/>
      <c r="S11" s="35"/>
    </row>
    <row r="12" spans="2:19" ht="28.5" customHeight="1">
      <c r="B12" s="74" t="s">
        <v>83</v>
      </c>
      <c r="C12" s="161" t="s">
        <v>98</v>
      </c>
      <c r="D12" s="157"/>
      <c r="E12" s="157"/>
      <c r="F12" s="158"/>
      <c r="J12" s="121" t="s">
        <v>38</v>
      </c>
      <c r="K12" s="122"/>
      <c r="L12" s="153"/>
      <c r="M12" s="153"/>
      <c r="N12" s="153"/>
      <c r="P12" s="149"/>
      <c r="Q12" s="35"/>
      <c r="R12" s="151"/>
      <c r="S12" s="35"/>
    </row>
    <row r="13" spans="2:19" ht="28.5" customHeight="1">
      <c r="J13" s="162" t="s">
        <v>39</v>
      </c>
      <c r="K13" s="163"/>
      <c r="L13" s="153"/>
      <c r="M13" s="153"/>
      <c r="N13" s="153"/>
      <c r="P13" s="149"/>
      <c r="Q13" s="35"/>
      <c r="R13" s="151"/>
      <c r="S13" s="35"/>
    </row>
    <row r="14" spans="2:19" ht="28.5" customHeight="1">
      <c r="B14" s="5"/>
      <c r="C14" s="5"/>
      <c r="D14" s="5"/>
      <c r="E14" s="36"/>
      <c r="F14" s="36"/>
      <c r="P14" s="149"/>
      <c r="Q14" s="35"/>
      <c r="R14" s="151"/>
      <c r="S14" s="35"/>
    </row>
    <row r="15" spans="2:19" ht="28.5" customHeight="1">
      <c r="B15" t="s">
        <v>31</v>
      </c>
      <c r="J15" t="s">
        <v>8</v>
      </c>
      <c r="M15" t="s">
        <v>17</v>
      </c>
      <c r="P15" s="149"/>
      <c r="Q15" s="35"/>
      <c r="R15" s="151"/>
      <c r="S15" s="35"/>
    </row>
    <row r="16" spans="2:19" ht="28.5" customHeight="1">
      <c r="B16" s="46"/>
      <c r="C16" s="121" t="s">
        <v>36</v>
      </c>
      <c r="D16" s="123"/>
      <c r="E16" s="121" t="s">
        <v>3</v>
      </c>
      <c r="F16" s="123"/>
      <c r="G16" s="121" t="s">
        <v>4</v>
      </c>
      <c r="H16" s="123"/>
      <c r="J16" s="171" t="s">
        <v>9</v>
      </c>
      <c r="K16" s="173">
        <f>申込様式・入力用!M9</f>
        <v>0</v>
      </c>
      <c r="M16" s="164" t="s">
        <v>63</v>
      </c>
      <c r="N16" s="166">
        <f>IF(L10="",0,COUNTA(L10))</f>
        <v>0</v>
      </c>
      <c r="P16" s="149"/>
      <c r="Q16" s="35"/>
      <c r="R16" s="151"/>
      <c r="S16" s="35"/>
    </row>
    <row r="17" spans="2:19" ht="28.5" customHeight="1">
      <c r="B17" s="33" t="s">
        <v>33</v>
      </c>
      <c r="C17" s="168" t="s">
        <v>106</v>
      </c>
      <c r="D17" s="169"/>
      <c r="E17" s="168"/>
      <c r="F17" s="169"/>
      <c r="G17" s="170"/>
      <c r="H17" s="169"/>
      <c r="J17" s="172"/>
      <c r="K17" s="174"/>
      <c r="M17" s="165"/>
      <c r="N17" s="167"/>
      <c r="P17" s="149"/>
      <c r="Q17" s="35"/>
      <c r="R17" s="151"/>
      <c r="S17" s="35"/>
    </row>
    <row r="18" spans="2:19" ht="28.5" customHeight="1">
      <c r="B18" s="33" t="s">
        <v>34</v>
      </c>
      <c r="C18" s="168" t="s">
        <v>99</v>
      </c>
      <c r="D18" s="169"/>
      <c r="E18" s="168"/>
      <c r="F18" s="169"/>
      <c r="G18" s="168"/>
      <c r="H18" s="169"/>
      <c r="J18" s="171" t="s">
        <v>10</v>
      </c>
      <c r="K18" s="173">
        <f>申込様式・入力用!M10</f>
        <v>0</v>
      </c>
      <c r="L18" s="16"/>
      <c r="M18" s="164" t="s">
        <v>12</v>
      </c>
      <c r="N18" s="166">
        <f>申込様式・入力用!P9</f>
        <v>0</v>
      </c>
      <c r="P18" s="149"/>
      <c r="Q18" s="35"/>
      <c r="R18" s="151"/>
      <c r="S18" s="35"/>
    </row>
    <row r="19" spans="2:19" ht="28.5" customHeight="1">
      <c r="B19" s="34"/>
      <c r="C19" s="121" t="s">
        <v>37</v>
      </c>
      <c r="D19" s="123"/>
      <c r="E19" s="121" t="s">
        <v>6</v>
      </c>
      <c r="F19" s="123"/>
      <c r="G19" s="121" t="s">
        <v>7</v>
      </c>
      <c r="H19" s="123"/>
      <c r="J19" s="172"/>
      <c r="K19" s="174"/>
      <c r="L19" s="16"/>
      <c r="M19" s="165"/>
      <c r="N19" s="167"/>
      <c r="P19" s="149"/>
      <c r="Q19" s="35"/>
      <c r="R19" s="151"/>
      <c r="S19" s="35"/>
    </row>
    <row r="20" spans="2:19" ht="28.5" customHeight="1">
      <c r="B20" s="33" t="s">
        <v>33</v>
      </c>
      <c r="C20" s="168"/>
      <c r="D20" s="169"/>
      <c r="E20" s="168"/>
      <c r="F20" s="169"/>
      <c r="G20" s="168"/>
      <c r="H20" s="169"/>
      <c r="I20" s="15"/>
      <c r="J20" s="171" t="s">
        <v>11</v>
      </c>
      <c r="K20" s="173">
        <f>+K16+K18</f>
        <v>0</v>
      </c>
      <c r="L20" s="16"/>
      <c r="M20" s="164" t="s">
        <v>11</v>
      </c>
      <c r="N20" s="166">
        <f>N16+N18</f>
        <v>0</v>
      </c>
      <c r="P20" s="149"/>
      <c r="R20" s="151"/>
    </row>
    <row r="21" spans="2:19" ht="28.5" customHeight="1">
      <c r="B21" s="33" t="s">
        <v>34</v>
      </c>
      <c r="C21" s="168"/>
      <c r="D21" s="169"/>
      <c r="E21" s="168"/>
      <c r="F21" s="169"/>
      <c r="G21" s="168"/>
      <c r="H21" s="169"/>
      <c r="I21" s="15"/>
      <c r="J21" s="172"/>
      <c r="K21" s="174"/>
      <c r="L21" s="16"/>
      <c r="M21" s="165"/>
      <c r="N21" s="167"/>
      <c r="P21" s="150"/>
      <c r="R21" s="152"/>
    </row>
    <row r="22" spans="2:19" ht="12" customHeight="1"/>
  </sheetData>
  <mergeCells count="56"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 xr:uid="{00000000-0002-0000-0300-000000000000}"/>
  </dataValidations>
  <hyperlinks>
    <hyperlink ref="C12" r:id="rId1" xr:uid="{00000000-0004-0000-0300-000000000000}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75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B1:S22"/>
  <sheetViews>
    <sheetView view="pageBreakPreview" zoomScaleNormal="100" zoomScaleSheetLayoutView="100" workbookViewId="0">
      <selection activeCell="B3" sqref="B3:R4"/>
    </sheetView>
  </sheetViews>
  <sheetFormatPr baseColWidth="10" defaultColWidth="8.83203125" defaultRowHeight="14"/>
  <cols>
    <col min="1" max="1" width="1.1640625" customWidth="1"/>
    <col min="2" max="8" width="8.6640625" customWidth="1"/>
    <col min="9" max="9" width="4.1640625" customWidth="1"/>
    <col min="10" max="10" width="7.1640625" customWidth="1"/>
    <col min="11" max="11" width="9.1640625" customWidth="1"/>
    <col min="12" max="12" width="5.6640625" customWidth="1"/>
    <col min="13" max="13" width="7.1640625" customWidth="1"/>
    <col min="14" max="14" width="9.1640625" customWidth="1"/>
    <col min="15" max="15" width="2.1640625" customWidth="1"/>
    <col min="16" max="16" width="28.6640625" customWidth="1"/>
    <col min="17" max="17" width="2.5" customWidth="1"/>
    <col min="18" max="18" width="28.6640625" customWidth="1"/>
    <col min="19" max="19" width="1.1640625" customWidth="1"/>
  </cols>
  <sheetData>
    <row r="1" spans="2:19" ht="12" customHeight="1"/>
    <row r="2" spans="2:19" ht="28.5" customHeight="1">
      <c r="B2" s="134" t="s">
        <v>80</v>
      </c>
      <c r="C2" s="135"/>
      <c r="D2" s="73" t="s">
        <v>81</v>
      </c>
      <c r="K2" s="17"/>
      <c r="L2" s="3"/>
      <c r="P2" s="75" t="s">
        <v>32</v>
      </c>
      <c r="Q2" s="136" t="s">
        <v>91</v>
      </c>
      <c r="R2" s="137"/>
    </row>
    <row r="3" spans="2:19" ht="28.5" customHeight="1"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9" ht="28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47"/>
    </row>
    <row r="5" spans="2:19" ht="28.5" customHeight="1">
      <c r="P5" s="71" t="s">
        <v>76</v>
      </c>
      <c r="Q5" s="68"/>
      <c r="R5" s="71" t="s">
        <v>79</v>
      </c>
      <c r="S5" s="68"/>
    </row>
    <row r="6" spans="2:19" ht="28.5" customHeight="1">
      <c r="B6" s="139" t="s">
        <v>87</v>
      </c>
      <c r="C6" s="140"/>
      <c r="D6" s="140"/>
      <c r="E6" s="140"/>
      <c r="F6" s="143" t="s">
        <v>16</v>
      </c>
      <c r="G6" s="1"/>
      <c r="H6" s="12"/>
      <c r="I6" s="12"/>
      <c r="J6" s="145" t="str">
        <f>'学年名簿（中学校使用シート）'!B2</f>
        <v>滋賀</v>
      </c>
      <c r="K6" s="146"/>
      <c r="L6" s="146"/>
      <c r="M6" s="146"/>
      <c r="N6" s="143" t="s">
        <v>5</v>
      </c>
      <c r="P6" s="72" t="s">
        <v>77</v>
      </c>
      <c r="Q6" s="35"/>
      <c r="R6" s="72" t="s">
        <v>78</v>
      </c>
      <c r="S6" s="35"/>
    </row>
    <row r="7" spans="2:19" ht="28.5" customHeight="1">
      <c r="B7" s="141"/>
      <c r="C7" s="142"/>
      <c r="D7" s="142"/>
      <c r="E7" s="142"/>
      <c r="F7" s="144"/>
      <c r="G7" s="1"/>
      <c r="H7" s="12"/>
      <c r="I7" s="12"/>
      <c r="J7" s="147"/>
      <c r="K7" s="148"/>
      <c r="L7" s="148"/>
      <c r="M7" s="148"/>
      <c r="N7" s="144"/>
      <c r="P7" s="175"/>
      <c r="Q7" s="35"/>
      <c r="R7" s="151"/>
      <c r="S7" s="35"/>
    </row>
    <row r="8" spans="2:19" ht="28.5" customHeight="1">
      <c r="B8" s="139" t="s">
        <v>88</v>
      </c>
      <c r="C8" s="140"/>
      <c r="D8" s="140"/>
      <c r="E8" s="140"/>
      <c r="F8" s="143" t="s">
        <v>15</v>
      </c>
      <c r="G8" s="1"/>
      <c r="H8" s="13"/>
      <c r="I8" s="13"/>
      <c r="J8" s="121" t="s">
        <v>26</v>
      </c>
      <c r="K8" s="122"/>
      <c r="L8" s="153" t="s">
        <v>27</v>
      </c>
      <c r="M8" s="153"/>
      <c r="N8" s="153"/>
      <c r="P8" s="175"/>
      <c r="Q8" s="35"/>
      <c r="R8" s="151"/>
      <c r="S8" s="35"/>
    </row>
    <row r="9" spans="2:19" ht="28.5" customHeight="1">
      <c r="B9" s="141"/>
      <c r="C9" s="142"/>
      <c r="D9" s="142"/>
      <c r="E9" s="142"/>
      <c r="F9" s="144"/>
      <c r="G9" s="1"/>
      <c r="H9" s="14"/>
      <c r="I9" s="14"/>
      <c r="J9" s="154" t="s">
        <v>30</v>
      </c>
      <c r="K9" s="155"/>
      <c r="L9" s="153" t="s">
        <v>23</v>
      </c>
      <c r="M9" s="153"/>
      <c r="N9" s="153"/>
      <c r="P9" s="175"/>
      <c r="Q9" s="35"/>
      <c r="R9" s="151"/>
      <c r="S9" s="35"/>
    </row>
    <row r="10" spans="2:19" ht="28.5" customHeight="1">
      <c r="B10" s="69" t="s">
        <v>82</v>
      </c>
      <c r="C10" s="156" t="s">
        <v>89</v>
      </c>
      <c r="D10" s="157"/>
      <c r="E10" s="157"/>
      <c r="F10" s="158"/>
      <c r="G10" s="1"/>
      <c r="H10" s="14"/>
      <c r="I10" s="14"/>
      <c r="J10" s="159" t="s">
        <v>84</v>
      </c>
      <c r="K10" s="160"/>
      <c r="L10" s="153" t="s">
        <v>28</v>
      </c>
      <c r="M10" s="153"/>
      <c r="N10" s="153"/>
      <c r="P10" s="175"/>
      <c r="Q10" s="35"/>
      <c r="R10" s="151"/>
      <c r="S10" s="35"/>
    </row>
    <row r="11" spans="2:19" ht="28.5" customHeight="1">
      <c r="B11" s="70" t="s">
        <v>75</v>
      </c>
      <c r="C11" s="156" t="s">
        <v>89</v>
      </c>
      <c r="D11" s="157"/>
      <c r="E11" s="157"/>
      <c r="F11" s="158"/>
      <c r="G11" s="4"/>
      <c r="H11" s="5"/>
      <c r="I11" s="5"/>
      <c r="J11" s="121" t="s">
        <v>29</v>
      </c>
      <c r="K11" s="122"/>
      <c r="L11" s="153" t="s">
        <v>62</v>
      </c>
      <c r="M11" s="153"/>
      <c r="N11" s="153"/>
      <c r="P11" s="175"/>
      <c r="Q11" s="35"/>
      <c r="R11" s="151"/>
      <c r="S11" s="35"/>
    </row>
    <row r="12" spans="2:19" ht="28.5" customHeight="1">
      <c r="B12" s="74" t="s">
        <v>83</v>
      </c>
      <c r="C12" s="156" t="s">
        <v>90</v>
      </c>
      <c r="D12" s="157"/>
      <c r="E12" s="157"/>
      <c r="F12" s="158"/>
      <c r="J12" s="121" t="s">
        <v>38</v>
      </c>
      <c r="K12" s="122"/>
      <c r="L12" s="153" t="s">
        <v>85</v>
      </c>
      <c r="M12" s="153"/>
      <c r="N12" s="153"/>
      <c r="P12" s="175"/>
      <c r="Q12" s="35"/>
      <c r="R12" s="151"/>
      <c r="S12" s="35"/>
    </row>
    <row r="13" spans="2:19" ht="28.5" customHeight="1">
      <c r="J13" s="162" t="s">
        <v>39</v>
      </c>
      <c r="K13" s="163"/>
      <c r="L13" s="153" t="s">
        <v>86</v>
      </c>
      <c r="M13" s="153"/>
      <c r="N13" s="153"/>
      <c r="P13" s="175"/>
      <c r="Q13" s="35"/>
      <c r="R13" s="151"/>
      <c r="S13" s="35"/>
    </row>
    <row r="14" spans="2:19" ht="28.5" customHeight="1">
      <c r="B14" s="5"/>
      <c r="C14" s="5"/>
      <c r="D14" s="5"/>
      <c r="E14" s="36"/>
      <c r="F14" s="36"/>
      <c r="P14" s="175"/>
      <c r="Q14" s="35"/>
      <c r="R14" s="151"/>
      <c r="S14" s="35"/>
    </row>
    <row r="15" spans="2:19" ht="28.5" customHeight="1">
      <c r="B15" t="s">
        <v>31</v>
      </c>
      <c r="J15" t="s">
        <v>8</v>
      </c>
      <c r="M15" t="s">
        <v>17</v>
      </c>
      <c r="P15" s="175"/>
      <c r="Q15" s="35"/>
      <c r="R15" s="151"/>
      <c r="S15" s="35"/>
    </row>
    <row r="16" spans="2:19" ht="28.5" customHeight="1">
      <c r="B16" s="46"/>
      <c r="C16" s="121" t="s">
        <v>36</v>
      </c>
      <c r="D16" s="123"/>
      <c r="E16" s="121" t="s">
        <v>3</v>
      </c>
      <c r="F16" s="123"/>
      <c r="G16" s="121" t="s">
        <v>4</v>
      </c>
      <c r="H16" s="123"/>
      <c r="J16" s="171" t="s">
        <v>9</v>
      </c>
      <c r="K16" s="173">
        <f>申込様式・入力用!M9</f>
        <v>0</v>
      </c>
      <c r="M16" s="164" t="s">
        <v>63</v>
      </c>
      <c r="N16" s="166">
        <f>IF(L10="",0,COUNTA(L10))</f>
        <v>1</v>
      </c>
      <c r="P16" s="175"/>
      <c r="Q16" s="35"/>
      <c r="R16" s="151"/>
      <c r="S16" s="35"/>
    </row>
    <row r="17" spans="2:19" ht="28.5" customHeight="1">
      <c r="B17" s="33" t="s">
        <v>33</v>
      </c>
      <c r="C17" s="168" t="s">
        <v>93</v>
      </c>
      <c r="D17" s="169"/>
      <c r="E17" s="168" t="s">
        <v>93</v>
      </c>
      <c r="F17" s="169"/>
      <c r="G17" s="170"/>
      <c r="H17" s="169"/>
      <c r="J17" s="172"/>
      <c r="K17" s="174"/>
      <c r="M17" s="165"/>
      <c r="N17" s="167"/>
      <c r="P17" s="175"/>
      <c r="Q17" s="35"/>
      <c r="R17" s="151"/>
      <c r="S17" s="35"/>
    </row>
    <row r="18" spans="2:19" ht="28.5" customHeight="1">
      <c r="B18" s="33" t="s">
        <v>34</v>
      </c>
      <c r="C18" s="168" t="s">
        <v>35</v>
      </c>
      <c r="D18" s="169"/>
      <c r="E18" s="168" t="s">
        <v>92</v>
      </c>
      <c r="F18" s="169"/>
      <c r="G18" s="168"/>
      <c r="H18" s="169"/>
      <c r="J18" s="171" t="s">
        <v>10</v>
      </c>
      <c r="K18" s="173">
        <f>申込様式・入力用!M10</f>
        <v>0</v>
      </c>
      <c r="L18" s="16"/>
      <c r="M18" s="164" t="s">
        <v>12</v>
      </c>
      <c r="N18" s="166">
        <f>申込様式・入力用!P9</f>
        <v>0</v>
      </c>
      <c r="P18" s="175"/>
      <c r="Q18" s="35"/>
      <c r="R18" s="151"/>
      <c r="S18" s="35"/>
    </row>
    <row r="19" spans="2:19" ht="28.5" customHeight="1">
      <c r="B19" s="34"/>
      <c r="C19" s="121" t="s">
        <v>37</v>
      </c>
      <c r="D19" s="123"/>
      <c r="E19" s="121" t="s">
        <v>6</v>
      </c>
      <c r="F19" s="123"/>
      <c r="G19" s="121" t="s">
        <v>7</v>
      </c>
      <c r="H19" s="123"/>
      <c r="J19" s="172"/>
      <c r="K19" s="174"/>
      <c r="L19" s="16"/>
      <c r="M19" s="165"/>
      <c r="N19" s="167"/>
      <c r="P19" s="175"/>
      <c r="Q19" s="35"/>
      <c r="R19" s="151"/>
      <c r="S19" s="35"/>
    </row>
    <row r="20" spans="2:19" ht="28.5" customHeight="1">
      <c r="B20" s="33" t="s">
        <v>33</v>
      </c>
      <c r="C20" s="168"/>
      <c r="D20" s="169"/>
      <c r="E20" s="168"/>
      <c r="F20" s="169"/>
      <c r="G20" s="168"/>
      <c r="H20" s="169"/>
      <c r="I20" s="15"/>
      <c r="J20" s="171" t="s">
        <v>11</v>
      </c>
      <c r="K20" s="173">
        <f>+K16+K18</f>
        <v>0</v>
      </c>
      <c r="L20" s="16"/>
      <c r="M20" s="164" t="s">
        <v>11</v>
      </c>
      <c r="N20" s="166">
        <f>N16+N18</f>
        <v>1</v>
      </c>
      <c r="P20" s="175"/>
      <c r="R20" s="151"/>
    </row>
    <row r="21" spans="2:19" ht="28.5" customHeight="1">
      <c r="B21" s="33" t="s">
        <v>34</v>
      </c>
      <c r="C21" s="168"/>
      <c r="D21" s="169"/>
      <c r="E21" s="168"/>
      <c r="F21" s="169"/>
      <c r="G21" s="168"/>
      <c r="H21" s="169"/>
      <c r="I21" s="15"/>
      <c r="J21" s="172"/>
      <c r="K21" s="174"/>
      <c r="L21" s="16"/>
      <c r="M21" s="165"/>
      <c r="N21" s="167"/>
      <c r="P21" s="176"/>
      <c r="R21" s="152"/>
    </row>
    <row r="22" spans="2:19" ht="12" customHeight="1"/>
  </sheetData>
  <mergeCells count="56">
    <mergeCell ref="Q2:R2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  <mergeCell ref="J18:J19"/>
    <mergeCell ref="K18:K19"/>
    <mergeCell ref="M18:M19"/>
    <mergeCell ref="N18:N19"/>
    <mergeCell ref="C19:D19"/>
    <mergeCell ref="E19:F19"/>
    <mergeCell ref="G19:H19"/>
    <mergeCell ref="C17:D17"/>
    <mergeCell ref="E17:F17"/>
    <mergeCell ref="G17:H17"/>
    <mergeCell ref="C18:D18"/>
    <mergeCell ref="E18:F18"/>
    <mergeCell ref="G18:H18"/>
    <mergeCell ref="J13:K13"/>
    <mergeCell ref="L13:N13"/>
    <mergeCell ref="C16:D16"/>
    <mergeCell ref="E16:F16"/>
    <mergeCell ref="G16:H16"/>
    <mergeCell ref="J16:J17"/>
    <mergeCell ref="K16:K17"/>
    <mergeCell ref="M16:M17"/>
    <mergeCell ref="N16:N17"/>
    <mergeCell ref="L10:N10"/>
    <mergeCell ref="C11:F11"/>
    <mergeCell ref="J11:K11"/>
    <mergeCell ref="L11:N11"/>
    <mergeCell ref="C12:F12"/>
    <mergeCell ref="J12:K12"/>
    <mergeCell ref="L12:N12"/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0:F10"/>
    <mergeCell ref="J10:K10"/>
  </mergeCells>
  <phoneticPr fontId="1"/>
  <dataValidations count="1">
    <dataValidation imeMode="off" allowBlank="1" showInputMessage="1" showErrorMessage="1" sqref="C10:F12 Q2" xr:uid="{00000000-0002-0000-0400-000000000000}"/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2021-09-28T00:59:40Z</cp:lastPrinted>
  <dcterms:created xsi:type="dcterms:W3CDTF">2006-09-14T00:23:53Z</dcterms:created>
  <dcterms:modified xsi:type="dcterms:W3CDTF">2021-09-29T07:20:00Z</dcterms:modified>
  <cp:category/>
</cp:coreProperties>
</file>